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half\"/>
    </mc:Choice>
  </mc:AlternateContent>
  <xr:revisionPtr revIDLastSave="0" documentId="13_ncr:1_{E2EF5D79-63E7-4ECA-B086-9B5CBCB3D96B}" xr6:coauthVersionLast="41" xr6:coauthVersionMax="41" xr10:uidLastSave="{00000000-0000-0000-0000-000000000000}"/>
  <bookViews>
    <workbookView xWindow="-108" yWindow="-108" windowWidth="23256" windowHeight="12576" activeTab="3" xr2:uid="{00000000-000D-0000-FFFF-FFFF00000000}"/>
  </bookViews>
  <sheets>
    <sheet name="Raw Data" sheetId="13" r:id="rId1"/>
    <sheet name="AA" sheetId="1" r:id="rId2"/>
    <sheet name="conversion before graphs" sheetId="7" r:id="rId3"/>
    <sheet name="PAPC Mut17 N64A" sheetId="6" r:id="rId4"/>
    <sheet name="PAPC Mut19 N65D" sheetId="1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" i="7" l="1"/>
  <c r="N10" i="7"/>
  <c r="M10" i="7"/>
  <c r="L10" i="7"/>
  <c r="K10" i="7"/>
  <c r="J10" i="7"/>
  <c r="I10" i="7"/>
  <c r="H10" i="7"/>
  <c r="G10" i="7"/>
  <c r="F10" i="7"/>
  <c r="O9" i="7"/>
  <c r="N9" i="7"/>
  <c r="M9" i="7"/>
  <c r="L9" i="7"/>
  <c r="K9" i="7"/>
  <c r="J9" i="7"/>
  <c r="I9" i="7"/>
  <c r="H9" i="7"/>
  <c r="G9" i="7"/>
  <c r="F9" i="7"/>
  <c r="O8" i="7"/>
  <c r="N8" i="7"/>
  <c r="M8" i="7"/>
  <c r="L8" i="7"/>
  <c r="K8" i="7"/>
  <c r="J8" i="7"/>
  <c r="I8" i="7"/>
  <c r="H8" i="7"/>
  <c r="G8" i="7"/>
  <c r="F8" i="7"/>
  <c r="O7" i="7"/>
  <c r="N7" i="7"/>
  <c r="M7" i="7"/>
  <c r="L7" i="7"/>
  <c r="K7" i="7"/>
  <c r="J7" i="7"/>
  <c r="I7" i="7"/>
  <c r="H7" i="7"/>
  <c r="G7" i="7"/>
  <c r="F7" i="7"/>
  <c r="O5" i="7"/>
  <c r="N5" i="7"/>
  <c r="M5" i="7"/>
  <c r="L5" i="7"/>
  <c r="K5" i="7"/>
  <c r="J5" i="7"/>
  <c r="H5" i="7"/>
  <c r="I5" i="7"/>
  <c r="G5" i="7"/>
  <c r="F5" i="7"/>
  <c r="O4" i="7"/>
  <c r="N4" i="7"/>
  <c r="M4" i="7"/>
  <c r="L4" i="7"/>
  <c r="K4" i="7"/>
  <c r="J4" i="7"/>
  <c r="I4" i="7"/>
  <c r="H4" i="7"/>
  <c r="G4" i="7"/>
  <c r="F4" i="7"/>
  <c r="O3" i="7"/>
  <c r="N3" i="7"/>
  <c r="M3" i="7"/>
  <c r="L3" i="7"/>
  <c r="K3" i="7"/>
  <c r="J3" i="7"/>
  <c r="I3" i="7"/>
  <c r="H3" i="7"/>
  <c r="G3" i="7"/>
  <c r="F3" i="7"/>
  <c r="O2" i="7"/>
  <c r="N2" i="7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 s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74" i="1"/>
  <c r="J74" i="1" s="1"/>
  <c r="K74" i="1" s="1"/>
  <c r="L74" i="1" s="1"/>
  <c r="M74" i="1" s="1"/>
  <c r="N74" i="1" s="1"/>
  <c r="F75" i="1"/>
  <c r="J75" i="1" s="1"/>
  <c r="K75" i="1" s="1"/>
  <c r="L75" i="1" s="1"/>
  <c r="M75" i="1" s="1"/>
  <c r="N75" i="1" s="1"/>
  <c r="F76" i="1"/>
  <c r="J76" i="1" s="1"/>
  <c r="K76" i="1" s="1"/>
  <c r="L76" i="1" s="1"/>
  <c r="M76" i="1" s="1"/>
  <c r="N76" i="1" s="1"/>
  <c r="F77" i="1"/>
  <c r="J77" i="1" s="1"/>
  <c r="K77" i="1" s="1"/>
  <c r="L77" i="1" s="1"/>
  <c r="M77" i="1" s="1"/>
  <c r="N77" i="1" s="1"/>
  <c r="F78" i="1"/>
  <c r="J78" i="1" s="1"/>
  <c r="K78" i="1" s="1"/>
  <c r="L78" i="1" s="1"/>
  <c r="M78" i="1" s="1"/>
  <c r="N78" i="1" s="1"/>
  <c r="F79" i="1"/>
  <c r="J79" i="1" s="1"/>
  <c r="K79" i="1" s="1"/>
  <c r="L79" i="1" s="1"/>
  <c r="M79" i="1" s="1"/>
  <c r="N79" i="1" s="1"/>
  <c r="F80" i="1"/>
  <c r="J80" i="1" s="1"/>
  <c r="K80" i="1" s="1"/>
  <c r="L80" i="1" s="1"/>
  <c r="M80" i="1" s="1"/>
  <c r="N80" i="1" s="1"/>
  <c r="F81" i="1"/>
  <c r="J81" i="1" s="1"/>
  <c r="K81" i="1" s="1"/>
  <c r="L81" i="1" s="1"/>
  <c r="M81" i="1" s="1"/>
  <c r="N81" i="1" s="1"/>
  <c r="F34" i="1" l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6" i="1"/>
  <c r="J36" i="1" s="1"/>
  <c r="K36" i="1" s="1"/>
  <c r="L36" i="1" s="1"/>
  <c r="M36" i="1" s="1"/>
  <c r="N36" i="1" s="1"/>
  <c r="F37" i="1"/>
  <c r="J37" i="1" s="1"/>
  <c r="K37" i="1" s="1"/>
  <c r="L37" i="1" s="1"/>
  <c r="M37" i="1" s="1"/>
  <c r="N37" i="1" s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J41" i="1" s="1"/>
  <c r="K41" i="1" s="1"/>
  <c r="L41" i="1" s="1"/>
  <c r="M41" i="1" s="1"/>
  <c r="N41" i="1" s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J45" i="1" s="1"/>
  <c r="K45" i="1" s="1"/>
  <c r="L45" i="1" s="1"/>
  <c r="M45" i="1" s="1"/>
  <c r="N45" i="1" s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J49" i="1" s="1"/>
  <c r="K49" i="1" s="1"/>
  <c r="L49" i="1" s="1"/>
  <c r="M49" i="1" s="1"/>
  <c r="N49" i="1" s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J53" i="1" s="1"/>
  <c r="K53" i="1" s="1"/>
  <c r="L53" i="1" s="1"/>
  <c r="M53" i="1" s="1"/>
  <c r="N53" i="1" s="1"/>
  <c r="F54" i="1"/>
  <c r="J54" i="1" s="1"/>
  <c r="K54" i="1" s="1"/>
  <c r="L54" i="1" s="1"/>
  <c r="M54" i="1" s="1"/>
  <c r="N54" i="1" s="1"/>
  <c r="F55" i="1"/>
  <c r="J55" i="1"/>
  <c r="K55" i="1" s="1"/>
  <c r="L55" i="1" s="1"/>
  <c r="M55" i="1" s="1"/>
  <c r="N55" i="1" s="1"/>
  <c r="F56" i="1"/>
  <c r="J56" i="1" s="1"/>
  <c r="K56" i="1" s="1"/>
  <c r="L56" i="1" s="1"/>
  <c r="M56" i="1" s="1"/>
  <c r="N56" i="1" s="1"/>
  <c r="F57" i="1"/>
  <c r="J57" i="1" s="1"/>
  <c r="K57" i="1" s="1"/>
  <c r="L57" i="1" s="1"/>
  <c r="M57" i="1" s="1"/>
  <c r="N57" i="1" s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61" i="1" s="1"/>
  <c r="K61" i="1" s="1"/>
  <c r="L61" i="1" s="1"/>
  <c r="M61" i="1" s="1"/>
  <c r="N61" i="1" s="1"/>
  <c r="F62" i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M2" i="7" l="1"/>
  <c r="L2" i="7"/>
  <c r="K2" i="7"/>
  <c r="J2" i="7"/>
  <c r="I2" i="7"/>
  <c r="H2" i="7"/>
  <c r="G2" i="7"/>
  <c r="F2" i="7" l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F25" i="1"/>
  <c r="J25" i="1" s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<sst xmlns="http://schemas.openxmlformats.org/spreadsheetml/2006/main" count="25" uniqueCount="18">
  <si>
    <t>Sample Name</t>
  </si>
  <si>
    <t>AA d8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</si>
  <si>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</si>
  <si>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</si>
  <si>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</si>
  <si>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</si>
  <si>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</si>
  <si>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</si>
  <si>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</si>
  <si>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</si>
  <si>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</si>
  <si>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avg</t>
  </si>
  <si>
    <t>nmol AA/min</t>
  </si>
  <si>
    <t>nmol AA/min/mg cpla2</t>
  </si>
  <si>
    <t>mut17</t>
  </si>
  <si>
    <t>mut19</t>
  </si>
  <si>
    <t>concentration</t>
  </si>
  <si>
    <t>slope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</si>
</sst>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N64A'!$B$2:$B$6</c:f>
              <c:numCache>
                <c:formatCode>General</c:formatCode>
                <c:ptCount val="5"/>
                <c:pt idx="0">
                  <c:v>0</c:v>
                </c:pt>
                <c:pt idx="1">
                  <c:v>0.88433940622881124</c:v>
                </c:pt>
                <c:pt idx="2">
                  <c:v>1.6313677778847888</c:v>
                </c:pt>
                <c:pt idx="3">
                  <c:v>2.1020347367809111</c:v>
                </c:pt>
                <c:pt idx="4">
                  <c:v>3.2303132044953795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N64A'!$J$2:$J$6</c:f>
              <c:numCache>
                <c:formatCode>General</c:formatCode>
                <c:ptCount val="5"/>
                <c:pt idx="0">
                  <c:v>0</c:v>
                </c:pt>
                <c:pt idx="1">
                  <c:v>42.137007896524558</c:v>
                </c:pt>
                <c:pt idx="2">
                  <c:v>95.944282544681855</c:v>
                </c:pt>
                <c:pt idx="3">
                  <c:v>140.57958464919855</c:v>
                </c:pt>
                <c:pt idx="4">
                  <c:v>186.84753215830321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E6-40A1-8D9B-5623143E2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N64A'!$K$2:$K$6</c:f>
              <c:numCache>
                <c:formatCode>General</c:formatCode>
                <c:ptCount val="5"/>
                <c:pt idx="0">
                  <c:v>0</c:v>
                </c:pt>
                <c:pt idx="1">
                  <c:v>45.056160711008665</c:v>
                </c:pt>
                <c:pt idx="2">
                  <c:v>85.322777065444171</c:v>
                </c:pt>
                <c:pt idx="3">
                  <c:v>151.19898983862694</c:v>
                </c:pt>
                <c:pt idx="4">
                  <c:v>178.67295262637745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6E-43A4-9A44-A109955A9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N65D'!$B$2:$B$6</c:f>
              <c:numCache>
                <c:formatCode>General</c:formatCode>
                <c:ptCount val="5"/>
                <c:pt idx="0">
                  <c:v>0</c:v>
                </c:pt>
                <c:pt idx="1">
                  <c:v>0.83265531240065782</c:v>
                </c:pt>
                <c:pt idx="2">
                  <c:v>1.4069844289028857</c:v>
                </c:pt>
                <c:pt idx="3">
                  <c:v>1.8644285000325738</c:v>
                </c:pt>
                <c:pt idx="4">
                  <c:v>2.6125815004887585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FF-402B-8978-4D95985F4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N65D'!$C$2:$C$6</c:f>
              <c:numCache>
                <c:formatCode>General</c:formatCode>
                <c:ptCount val="5"/>
                <c:pt idx="0">
                  <c:v>0</c:v>
                </c:pt>
                <c:pt idx="1">
                  <c:v>1.6786131372598541</c:v>
                </c:pt>
                <c:pt idx="2">
                  <c:v>3.0630742976771019</c:v>
                </c:pt>
                <c:pt idx="3">
                  <c:v>4.5248403327977824</c:v>
                </c:pt>
                <c:pt idx="4">
                  <c:v>5.9865129360892517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44-49CB-89A1-5D83752C8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N65D'!$D$2:$D$5</c:f>
              <c:numCache>
                <c:formatCode>General</c:formatCode>
                <c:ptCount val="4"/>
                <c:pt idx="0">
                  <c:v>0</c:v>
                </c:pt>
                <c:pt idx="1">
                  <c:v>2.5773077612234778</c:v>
                </c:pt>
                <c:pt idx="2">
                  <c:v>5.8227434178330775</c:v>
                </c:pt>
                <c:pt idx="3">
                  <c:v>7.7626821136504356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34-4A9D-A9FD-ACA4D43C5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N65D'!$E$2:$E$6</c:f>
              <c:numCache>
                <c:formatCode>General</c:formatCode>
                <c:ptCount val="5"/>
                <c:pt idx="0">
                  <c:v>0</c:v>
                </c:pt>
                <c:pt idx="1">
                  <c:v>5.2813294728733862</c:v>
                </c:pt>
                <c:pt idx="2">
                  <c:v>9.6763488777530355</c:v>
                </c:pt>
                <c:pt idx="3">
                  <c:v>14.465615392900894</c:v>
                </c:pt>
                <c:pt idx="4">
                  <c:v>19.629232215168877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92-4065-B9FE-2FCF859AE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N65D'!$F$2:$F$6</c:f>
              <c:numCache>
                <c:formatCode>General</c:formatCode>
                <c:ptCount val="5"/>
                <c:pt idx="0">
                  <c:v>0</c:v>
                </c:pt>
                <c:pt idx="1">
                  <c:v>9.6067568176125189</c:v>
                </c:pt>
                <c:pt idx="2">
                  <c:v>22.599036007572554</c:v>
                </c:pt>
                <c:pt idx="3">
                  <c:v>31.849011163347129</c:v>
                </c:pt>
                <c:pt idx="4">
                  <c:v>43.640157242940894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A0-46F7-B265-F21B0CBCE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N65D'!$G$2:$G$6</c:f>
              <c:numCache>
                <c:formatCode>General</c:formatCode>
                <c:ptCount val="5"/>
                <c:pt idx="0">
                  <c:v>0</c:v>
                </c:pt>
                <c:pt idx="1">
                  <c:v>17.211934515515338</c:v>
                </c:pt>
                <c:pt idx="2">
                  <c:v>33.791024039160988</c:v>
                </c:pt>
                <c:pt idx="3">
                  <c:v>52.739222786617837</c:v>
                </c:pt>
                <c:pt idx="4">
                  <c:v>70.142048949786741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D2-4370-9143-CA6D54754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Mut19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Mut19 N65D'!$A$79:$A$89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Mut19 N65D'!$B$79:$B$89</c:f>
              <c:numCache>
                <c:formatCode>General</c:formatCode>
                <c:ptCount val="11"/>
                <c:pt idx="0">
                  <c:v>0</c:v>
                </c:pt>
                <c:pt idx="1">
                  <c:v>4.1700000000000001E-2</c:v>
                </c:pt>
                <c:pt idx="2">
                  <c:v>9.8799999999999999E-2</c:v>
                </c:pt>
                <c:pt idx="3">
                  <c:v>0.1769</c:v>
                </c:pt>
                <c:pt idx="4">
                  <c:v>0.32300000000000001</c:v>
                </c:pt>
                <c:pt idx="5">
                  <c:v>0.73019999999999996</c:v>
                </c:pt>
                <c:pt idx="6">
                  <c:v>1.1720999999999999</c:v>
                </c:pt>
                <c:pt idx="7">
                  <c:v>1.1902999999999999</c:v>
                </c:pt>
                <c:pt idx="8">
                  <c:v>1.4653</c:v>
                </c:pt>
                <c:pt idx="9">
                  <c:v>1.5510999999999999</c:v>
                </c:pt>
                <c:pt idx="10">
                  <c:v>1.7177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8A-4B15-B239-C8B308E12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N65D'!$H$2:$H$6</c:f>
              <c:numCache>
                <c:formatCode>General</c:formatCode>
                <c:ptCount val="5"/>
                <c:pt idx="0">
                  <c:v>0</c:v>
                </c:pt>
                <c:pt idx="1">
                  <c:v>18.290377830979487</c:v>
                </c:pt>
                <c:pt idx="2">
                  <c:v>37.86599500887769</c:v>
                </c:pt>
                <c:pt idx="3">
                  <c:v>53.7452063381483</c:v>
                </c:pt>
                <c:pt idx="4">
                  <c:v>71.544279759495979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51-4491-862A-A41CECB02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N64A'!$C$2:$C$6</c:f>
              <c:numCache>
                <c:formatCode>General</c:formatCode>
                <c:ptCount val="5"/>
                <c:pt idx="0">
                  <c:v>0</c:v>
                </c:pt>
                <c:pt idx="1">
                  <c:v>2.7589856624415128</c:v>
                </c:pt>
                <c:pt idx="2">
                  <c:v>5.3064014937600668</c:v>
                </c:pt>
                <c:pt idx="3">
                  <c:v>7.96023703063657</c:v>
                </c:pt>
                <c:pt idx="4">
                  <c:v>10.978318182999425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N65D'!$I$2:$I$6</c:f>
              <c:numCache>
                <c:formatCode>General</c:formatCode>
                <c:ptCount val="5"/>
                <c:pt idx="0">
                  <c:v>0</c:v>
                </c:pt>
                <c:pt idx="1">
                  <c:v>19.706575657321039</c:v>
                </c:pt>
                <c:pt idx="2">
                  <c:v>39.935535458165766</c:v>
                </c:pt>
                <c:pt idx="3">
                  <c:v>62.649296021923469</c:v>
                </c:pt>
                <c:pt idx="4">
                  <c:v>88.427842759410879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D-45C9-A6E9-A73C7776E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N65D'!$J$2:$J$6</c:f>
              <c:numCache>
                <c:formatCode>General</c:formatCode>
                <c:ptCount val="5"/>
                <c:pt idx="0">
                  <c:v>0</c:v>
                </c:pt>
                <c:pt idx="1">
                  <c:v>21.497229131959124</c:v>
                </c:pt>
                <c:pt idx="2">
                  <c:v>48.498151593309586</c:v>
                </c:pt>
                <c:pt idx="3">
                  <c:v>67.197091663794779</c:v>
                </c:pt>
                <c:pt idx="4">
                  <c:v>93.479910169343398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66-4CD8-A6A2-82D4A7AB7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Mut19 N65D'!$A$2:$A$6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Mut19 N65D'!$K$2:$K$6</c:f>
              <c:numCache>
                <c:formatCode>General</c:formatCode>
                <c:ptCount val="5"/>
                <c:pt idx="0">
                  <c:v>0</c:v>
                </c:pt>
                <c:pt idx="1">
                  <c:v>25.038943188125561</c:v>
                </c:pt>
                <c:pt idx="2">
                  <c:v>49.389175663340737</c:v>
                </c:pt>
                <c:pt idx="3">
                  <c:v>75.976022050495402</c:v>
                </c:pt>
                <c:pt idx="4">
                  <c:v>103.35538719336456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0C-48D6-B2F1-20B6EA80B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N64A'!$D$2:$D$6</c:f>
              <c:numCache>
                <c:formatCode>General</c:formatCode>
                <c:ptCount val="5"/>
                <c:pt idx="0">
                  <c:v>0</c:v>
                </c:pt>
                <c:pt idx="1">
                  <c:v>5.12961426286072</c:v>
                </c:pt>
                <c:pt idx="2">
                  <c:v>10.945026592284901</c:v>
                </c:pt>
                <c:pt idx="3">
                  <c:v>16.271985441622803</c:v>
                </c:pt>
                <c:pt idx="4">
                  <c:v>22.088508055884734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N64A'!$E$2:$E$6</c:f>
              <c:numCache>
                <c:formatCode>General</c:formatCode>
                <c:ptCount val="5"/>
                <c:pt idx="0">
                  <c:v>0</c:v>
                </c:pt>
                <c:pt idx="1">
                  <c:v>9.6797933860186536</c:v>
                </c:pt>
                <c:pt idx="2">
                  <c:v>20.917438046936482</c:v>
                </c:pt>
                <c:pt idx="3">
                  <c:v>30.793189321253209</c:v>
                </c:pt>
                <c:pt idx="4">
                  <c:v>42.679881587834117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N64A'!$F$2:$F$6</c:f>
              <c:numCache>
                <c:formatCode>General</c:formatCode>
                <c:ptCount val="5"/>
                <c:pt idx="0">
                  <c:v>0</c:v>
                </c:pt>
                <c:pt idx="1">
                  <c:v>11.997915164274607</c:v>
                </c:pt>
                <c:pt idx="2">
                  <c:v>24.449461749954647</c:v>
                </c:pt>
                <c:pt idx="3">
                  <c:v>41.074962786142514</c:v>
                </c:pt>
                <c:pt idx="4">
                  <c:v>54.020545011754329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N64A'!$G$2:$G$6</c:f>
              <c:numCache>
                <c:formatCode>General</c:formatCode>
                <c:ptCount val="5"/>
                <c:pt idx="0">
                  <c:v>0</c:v>
                </c:pt>
                <c:pt idx="1">
                  <c:v>28.043872434153929</c:v>
                </c:pt>
                <c:pt idx="2">
                  <c:v>61.328940400114206</c:v>
                </c:pt>
                <c:pt idx="3">
                  <c:v>103.52594371349501</c:v>
                </c:pt>
                <c:pt idx="4">
                  <c:v>142.10775676361015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mut17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Mut17 N64A'!$A$79:$A$89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Mut17 N64A'!$B$79:$B$89</c:f>
              <c:numCache>
                <c:formatCode>General</c:formatCode>
                <c:ptCount val="11"/>
                <c:pt idx="0">
                  <c:v>0</c:v>
                </c:pt>
                <c:pt idx="1">
                  <c:v>5.1200000000000002E-2</c:v>
                </c:pt>
                <c:pt idx="2">
                  <c:v>0.18110000000000001</c:v>
                </c:pt>
                <c:pt idx="3">
                  <c:v>0.36880000000000002</c:v>
                </c:pt>
                <c:pt idx="4">
                  <c:v>0.70979999999999999</c:v>
                </c:pt>
                <c:pt idx="5">
                  <c:v>0.91410000000000002</c:v>
                </c:pt>
                <c:pt idx="6">
                  <c:v>2.3980000000000001</c:v>
                </c:pt>
                <c:pt idx="7">
                  <c:v>2.085</c:v>
                </c:pt>
                <c:pt idx="8">
                  <c:v>2.6381000000000001</c:v>
                </c:pt>
                <c:pt idx="9">
                  <c:v>3.1476000000000002</c:v>
                </c:pt>
                <c:pt idx="10">
                  <c:v>3.0899000000000001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N64A'!$H$2:$H$6</c:f>
              <c:numCache>
                <c:formatCode>General</c:formatCode>
                <c:ptCount val="5"/>
                <c:pt idx="0">
                  <c:v>0</c:v>
                </c:pt>
                <c:pt idx="1">
                  <c:v>27.956979469357425</c:v>
                </c:pt>
                <c:pt idx="2">
                  <c:v>59.202630160820952</c:v>
                </c:pt>
                <c:pt idx="3">
                  <c:v>94.683547171400434</c:v>
                </c:pt>
                <c:pt idx="4">
                  <c:v>123.01233244270313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86-43B5-BE14-671CFA8E5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N64A'!$I$2:$I$6</c:f>
              <c:numCache>
                <c:formatCode>General</c:formatCode>
                <c:ptCount val="5"/>
                <c:pt idx="0">
                  <c:v>0</c:v>
                </c:pt>
                <c:pt idx="1">
                  <c:v>36.359736941642282</c:v>
                </c:pt>
                <c:pt idx="2">
                  <c:v>71.79080385180707</c:v>
                </c:pt>
                <c:pt idx="3">
                  <c:v>121.37580473836559</c:v>
                </c:pt>
                <c:pt idx="4">
                  <c:v>155.34915231051588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F8-4CE1-B983-69A4D2E5E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163829</xdr:colOff>
      <xdr:row>75</xdr:row>
      <xdr:rowOff>43814</xdr:rowOff>
    </xdr:from>
    <xdr:to>
      <xdr:col>14</xdr:col>
      <xdr:colOff>459104</xdr:colOff>
      <xdr:row>95</xdr:row>
      <xdr:rowOff>53339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B259F85-26B7-4BC1-842C-2055E0665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6D882E2-0229-4F23-893B-AE6B7AAE7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A87138C-C711-44C5-AD0A-C850D7269C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640A104-41BB-4AA0-815A-2EC1682B8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DF04B1-DE46-4930-8255-59E150C7E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5072EF-429D-40E9-8C32-5DFBDA7A6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07A3C4-799B-495D-B88D-2FCC72F209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C473B30-5C3F-4ED1-AF57-634A9332E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01F1FF-30CD-405C-BCD3-B2A5A3D9A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C8697D-2CB8-45B0-BD6E-89FDFE9387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453389</xdr:colOff>
      <xdr:row>75</xdr:row>
      <xdr:rowOff>180974</xdr:rowOff>
    </xdr:from>
    <xdr:to>
      <xdr:col>15</xdr:col>
      <xdr:colOff>139064</xdr:colOff>
      <xdr:row>96</xdr:row>
      <xdr:rowOff>7619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DA67477-433C-4896-9128-66F6BF85A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FEFF2C8-BF2B-40D8-819F-27DFCA11E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6A57E20-D214-481A-86FE-1BC96A1A6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26B525E-F1F0-4718-94F9-BE8A5681E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9E0DE45-BD15-492D-9F8D-B7D0607DF9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B8510-F70C-4F8C-9CA5-2389ED7A995A}">
  <dimension ref="A1:F85"/>
  <sheetViews>
    <sheetView workbookViewId="0">
      <selection activeCell="D1" sqref="D1:E81"/>
    </sheetView>
  </sheetViews>
  <sheetFormatPr defaultRowHeight="14.4" x14ac:dyDescent="0.3"/>
  <cols>
    <col min="4" max="4" width="9" customWidth="1"/>
  </cols>
  <sheetData>
    <row r="1" spans="1:6" x14ac:dyDescent="0.3">
      <c r="B1" t="s">
        <v>0</v>
      </c>
      <c r="D1" t="s">
        <v>2</v>
      </c>
      <c r="E1" t="s">
        <v>1</v>
      </c>
    </row>
    <row r="2" spans="1:6" x14ac:dyDescent="0.3">
      <c r="A2">
        <v>1</v>
      </c>
      <c r="B2">
        <v>1</v>
      </c>
      <c r="D2" s="1">
        <v>7290</v>
      </c>
      <c r="E2" s="1">
        <v>72200</v>
      </c>
      <c r="F2" s="1"/>
    </row>
    <row r="3" spans="1:6" x14ac:dyDescent="0.3">
      <c r="A3">
        <v>2</v>
      </c>
      <c r="B3">
        <v>2</v>
      </c>
      <c r="D3" s="1">
        <v>21200</v>
      </c>
      <c r="E3" s="1">
        <v>67300</v>
      </c>
      <c r="F3" s="1"/>
    </row>
    <row r="4" spans="1:6" x14ac:dyDescent="0.3">
      <c r="A4">
        <v>3</v>
      </c>
      <c r="B4">
        <v>3</v>
      </c>
      <c r="D4" s="1">
        <v>41700</v>
      </c>
      <c r="E4" s="1">
        <v>71200</v>
      </c>
      <c r="F4" s="1"/>
    </row>
    <row r="5" spans="1:6" x14ac:dyDescent="0.3">
      <c r="A5">
        <v>4</v>
      </c>
      <c r="B5">
        <v>4</v>
      </c>
      <c r="D5" s="1">
        <v>80900</v>
      </c>
      <c r="E5" s="1">
        <v>73200</v>
      </c>
      <c r="F5" s="1"/>
    </row>
    <row r="6" spans="1:6" x14ac:dyDescent="0.3">
      <c r="A6">
        <v>5</v>
      </c>
      <c r="B6">
        <v>5</v>
      </c>
      <c r="D6" s="1">
        <v>100000</v>
      </c>
      <c r="E6" s="1">
        <v>73000</v>
      </c>
      <c r="F6" s="1"/>
    </row>
    <row r="7" spans="1:6" x14ac:dyDescent="0.3">
      <c r="A7">
        <v>6</v>
      </c>
      <c r="B7">
        <v>6</v>
      </c>
      <c r="D7" s="1">
        <v>268000</v>
      </c>
      <c r="E7" s="1">
        <v>83700</v>
      </c>
      <c r="F7" s="1"/>
    </row>
    <row r="8" spans="1:6" x14ac:dyDescent="0.3">
      <c r="A8">
        <v>7</v>
      </c>
      <c r="B8">
        <v>7</v>
      </c>
      <c r="D8" s="1">
        <v>271000</v>
      </c>
      <c r="E8" s="1">
        <v>84900</v>
      </c>
      <c r="F8" s="1"/>
    </row>
    <row r="9" spans="1:6" x14ac:dyDescent="0.3">
      <c r="A9">
        <v>8</v>
      </c>
      <c r="B9">
        <v>8</v>
      </c>
      <c r="D9" s="1">
        <v>362000</v>
      </c>
      <c r="E9" s="1">
        <v>87200</v>
      </c>
      <c r="F9" s="1"/>
    </row>
    <row r="10" spans="1:6" x14ac:dyDescent="0.3">
      <c r="A10">
        <v>9</v>
      </c>
      <c r="B10">
        <v>9</v>
      </c>
      <c r="D10" s="1">
        <v>420000</v>
      </c>
      <c r="E10" s="1">
        <v>87300</v>
      </c>
      <c r="F10" s="1"/>
    </row>
    <row r="11" spans="1:6" x14ac:dyDescent="0.3">
      <c r="A11">
        <v>10</v>
      </c>
      <c r="B11">
        <v>10</v>
      </c>
      <c r="D11" s="1">
        <v>410000</v>
      </c>
      <c r="E11" s="1">
        <v>79700</v>
      </c>
      <c r="F11" s="1"/>
    </row>
    <row r="12" spans="1:6" x14ac:dyDescent="0.3">
      <c r="A12">
        <v>11</v>
      </c>
      <c r="B12">
        <v>11</v>
      </c>
      <c r="D12" s="1">
        <v>14100</v>
      </c>
      <c r="E12" s="1">
        <v>75700</v>
      </c>
      <c r="F12" s="1"/>
    </row>
    <row r="13" spans="1:6" x14ac:dyDescent="0.3">
      <c r="A13">
        <v>12</v>
      </c>
      <c r="B13">
        <v>12</v>
      </c>
      <c r="D13" s="1">
        <v>45500</v>
      </c>
      <c r="E13" s="1">
        <v>75100</v>
      </c>
      <c r="F13" s="1"/>
    </row>
    <row r="14" spans="1:6" x14ac:dyDescent="0.3">
      <c r="A14">
        <v>13</v>
      </c>
      <c r="B14">
        <v>13</v>
      </c>
      <c r="D14" s="1">
        <v>89100</v>
      </c>
      <c r="E14" s="1">
        <v>71300</v>
      </c>
      <c r="F14" s="1"/>
    </row>
    <row r="15" spans="1:6" x14ac:dyDescent="0.3">
      <c r="A15">
        <v>14</v>
      </c>
      <c r="B15">
        <v>14</v>
      </c>
      <c r="D15" s="1">
        <v>187000</v>
      </c>
      <c r="E15" s="1">
        <v>78300</v>
      </c>
      <c r="F15" s="1"/>
    </row>
    <row r="16" spans="1:6" x14ac:dyDescent="0.3">
      <c r="A16">
        <v>15</v>
      </c>
      <c r="B16">
        <v>15</v>
      </c>
      <c r="D16" s="1">
        <v>237000</v>
      </c>
      <c r="E16" s="1">
        <v>84900</v>
      </c>
      <c r="F16" s="1"/>
    </row>
    <row r="17" spans="1:6" x14ac:dyDescent="0.3">
      <c r="A17">
        <v>16</v>
      </c>
      <c r="B17">
        <v>16</v>
      </c>
      <c r="D17" s="1">
        <v>626000</v>
      </c>
      <c r="E17" s="1">
        <v>89400</v>
      </c>
      <c r="F17" s="1"/>
    </row>
    <row r="18" spans="1:6" x14ac:dyDescent="0.3">
      <c r="A18">
        <v>17</v>
      </c>
      <c r="B18">
        <v>17</v>
      </c>
      <c r="D18" s="1">
        <v>607000</v>
      </c>
      <c r="E18" s="1">
        <v>89800</v>
      </c>
      <c r="F18" s="1"/>
    </row>
    <row r="19" spans="1:6" x14ac:dyDescent="0.3">
      <c r="A19">
        <v>18</v>
      </c>
      <c r="B19">
        <v>18</v>
      </c>
      <c r="D19" s="1">
        <v>750000</v>
      </c>
      <c r="E19" s="1">
        <v>91500</v>
      </c>
      <c r="F19" s="1"/>
    </row>
    <row r="20" spans="1:6" x14ac:dyDescent="0.3">
      <c r="A20">
        <v>19</v>
      </c>
      <c r="B20">
        <v>19</v>
      </c>
      <c r="D20" s="1">
        <v>1010000</v>
      </c>
      <c r="E20" s="1">
        <v>92200</v>
      </c>
      <c r="F20" s="1"/>
    </row>
    <row r="21" spans="1:6" x14ac:dyDescent="0.3">
      <c r="A21">
        <v>20</v>
      </c>
      <c r="B21">
        <v>20</v>
      </c>
      <c r="D21" s="1">
        <v>943000</v>
      </c>
      <c r="E21" s="1">
        <v>96800</v>
      </c>
      <c r="F21" s="1"/>
    </row>
    <row r="22" spans="1:6" x14ac:dyDescent="0.3">
      <c r="A22">
        <v>21</v>
      </c>
      <c r="B22">
        <v>21</v>
      </c>
      <c r="D22" s="1">
        <v>19200</v>
      </c>
      <c r="E22" s="1">
        <v>80000</v>
      </c>
      <c r="F22" s="1"/>
    </row>
    <row r="23" spans="1:6" x14ac:dyDescent="0.3">
      <c r="A23">
        <v>22</v>
      </c>
      <c r="B23">
        <v>22</v>
      </c>
      <c r="D23" s="1">
        <v>71800</v>
      </c>
      <c r="E23" s="1">
        <v>79000</v>
      </c>
      <c r="F23" s="1"/>
    </row>
    <row r="24" spans="1:6" x14ac:dyDescent="0.3">
      <c r="A24">
        <v>23</v>
      </c>
      <c r="B24">
        <v>23</v>
      </c>
      <c r="D24" s="1">
        <v>149000</v>
      </c>
      <c r="E24" s="1">
        <v>80200</v>
      </c>
      <c r="F24" s="1"/>
    </row>
    <row r="25" spans="1:6" x14ac:dyDescent="0.3">
      <c r="A25">
        <v>24</v>
      </c>
      <c r="B25">
        <v>24</v>
      </c>
      <c r="D25" s="1">
        <v>289000</v>
      </c>
      <c r="E25" s="1">
        <v>82200</v>
      </c>
      <c r="F25" s="1"/>
    </row>
    <row r="26" spans="1:6" x14ac:dyDescent="0.3">
      <c r="A26">
        <v>25</v>
      </c>
      <c r="B26">
        <v>25</v>
      </c>
      <c r="D26" s="1">
        <v>393000</v>
      </c>
      <c r="E26" s="1">
        <v>83800</v>
      </c>
      <c r="F26" s="1"/>
    </row>
    <row r="27" spans="1:6" x14ac:dyDescent="0.3">
      <c r="A27">
        <v>26</v>
      </c>
      <c r="B27">
        <v>26</v>
      </c>
      <c r="D27" s="1">
        <v>1130000</v>
      </c>
      <c r="E27" s="1">
        <v>95600</v>
      </c>
      <c r="F27" s="1"/>
    </row>
    <row r="28" spans="1:6" x14ac:dyDescent="0.3">
      <c r="A28">
        <v>27</v>
      </c>
      <c r="B28">
        <v>27</v>
      </c>
      <c r="D28" s="1">
        <v>947000</v>
      </c>
      <c r="E28" s="1">
        <v>87600</v>
      </c>
      <c r="F28" s="1"/>
    </row>
    <row r="29" spans="1:6" x14ac:dyDescent="0.3">
      <c r="A29">
        <v>28</v>
      </c>
      <c r="B29">
        <v>28</v>
      </c>
      <c r="D29" s="1">
        <v>1250000</v>
      </c>
      <c r="E29" s="1">
        <v>90200</v>
      </c>
      <c r="F29" s="1"/>
    </row>
    <row r="30" spans="1:6" x14ac:dyDescent="0.3">
      <c r="A30">
        <v>29</v>
      </c>
      <c r="B30">
        <v>29</v>
      </c>
      <c r="D30" s="1">
        <v>1520000</v>
      </c>
      <c r="E30" s="1">
        <v>94700</v>
      </c>
      <c r="F30" s="1"/>
    </row>
    <row r="31" spans="1:6" x14ac:dyDescent="0.3">
      <c r="A31">
        <v>30</v>
      </c>
      <c r="B31">
        <v>30</v>
      </c>
      <c r="D31" s="1">
        <v>1640000</v>
      </c>
      <c r="E31" s="1">
        <v>95000</v>
      </c>
      <c r="F31" s="1"/>
    </row>
    <row r="32" spans="1:6" x14ac:dyDescent="0.3">
      <c r="A32">
        <v>31</v>
      </c>
      <c r="B32">
        <v>31</v>
      </c>
      <c r="D32" s="1">
        <v>29100</v>
      </c>
      <c r="E32" s="1">
        <v>78900</v>
      </c>
      <c r="F32" s="1"/>
    </row>
    <row r="33" spans="1:6" x14ac:dyDescent="0.3">
      <c r="A33">
        <v>32</v>
      </c>
      <c r="B33">
        <v>32</v>
      </c>
      <c r="D33" s="1">
        <v>99900</v>
      </c>
      <c r="E33" s="1">
        <v>79700</v>
      </c>
      <c r="F33" s="1"/>
    </row>
    <row r="34" spans="1:6" x14ac:dyDescent="0.3">
      <c r="A34">
        <v>33</v>
      </c>
      <c r="B34">
        <v>33</v>
      </c>
      <c r="D34" s="1">
        <v>201000</v>
      </c>
      <c r="E34" s="1">
        <v>79700</v>
      </c>
      <c r="F34" s="1"/>
    </row>
    <row r="35" spans="1:6" x14ac:dyDescent="0.3">
      <c r="A35">
        <v>34</v>
      </c>
      <c r="B35">
        <v>34</v>
      </c>
      <c r="D35" s="1">
        <v>422000</v>
      </c>
      <c r="E35" s="1">
        <v>86600</v>
      </c>
      <c r="F35" s="1"/>
    </row>
    <row r="36" spans="1:6" x14ac:dyDescent="0.3">
      <c r="A36">
        <v>35</v>
      </c>
      <c r="B36">
        <v>35</v>
      </c>
      <c r="D36" s="1">
        <v>544000</v>
      </c>
      <c r="E36" s="1">
        <v>88200</v>
      </c>
      <c r="F36" s="1"/>
    </row>
    <row r="37" spans="1:6" x14ac:dyDescent="0.3">
      <c r="A37">
        <v>36</v>
      </c>
      <c r="B37">
        <v>36</v>
      </c>
      <c r="D37" s="1">
        <v>1470000</v>
      </c>
      <c r="E37" s="1">
        <v>90600</v>
      </c>
      <c r="F37" s="1"/>
    </row>
    <row r="38" spans="1:6" x14ac:dyDescent="0.3">
      <c r="A38">
        <v>37</v>
      </c>
      <c r="B38">
        <v>37</v>
      </c>
      <c r="D38" s="1">
        <v>1250000</v>
      </c>
      <c r="E38" s="1">
        <v>89000</v>
      </c>
      <c r="F38" s="1"/>
    </row>
    <row r="39" spans="1:6" x14ac:dyDescent="0.3">
      <c r="A39">
        <v>38</v>
      </c>
      <c r="B39">
        <v>38</v>
      </c>
      <c r="D39" s="1">
        <v>1740000</v>
      </c>
      <c r="E39" s="1">
        <v>98100</v>
      </c>
      <c r="F39" s="1"/>
    </row>
    <row r="40" spans="1:6" x14ac:dyDescent="0.3">
      <c r="A40">
        <v>39</v>
      </c>
      <c r="B40">
        <v>39</v>
      </c>
      <c r="D40" s="1">
        <v>2080000</v>
      </c>
      <c r="E40" s="1">
        <v>97500</v>
      </c>
      <c r="F40" s="1"/>
    </row>
    <row r="41" spans="1:6" x14ac:dyDescent="0.3">
      <c r="A41">
        <v>40</v>
      </c>
      <c r="B41">
        <v>40</v>
      </c>
      <c r="D41" s="1">
        <v>2040000</v>
      </c>
      <c r="E41" s="1">
        <v>100000</v>
      </c>
      <c r="F41" s="1"/>
    </row>
    <row r="42" spans="1:6" x14ac:dyDescent="0.3">
      <c r="A42">
        <v>41</v>
      </c>
      <c r="B42">
        <v>41</v>
      </c>
      <c r="D42" s="1">
        <v>6940</v>
      </c>
      <c r="E42" s="1">
        <v>73000</v>
      </c>
      <c r="F42" s="1"/>
    </row>
    <row r="43" spans="1:6" x14ac:dyDescent="0.3">
      <c r="A43">
        <v>42</v>
      </c>
      <c r="B43">
        <v>42</v>
      </c>
      <c r="D43" s="1">
        <v>14700</v>
      </c>
      <c r="E43" s="1">
        <v>76700</v>
      </c>
      <c r="F43" s="1"/>
    </row>
    <row r="44" spans="1:6" x14ac:dyDescent="0.3">
      <c r="A44">
        <v>43</v>
      </c>
      <c r="B44">
        <v>43</v>
      </c>
      <c r="D44" s="1">
        <v>23600</v>
      </c>
      <c r="E44" s="1">
        <v>80200</v>
      </c>
      <c r="F44" s="1"/>
    </row>
    <row r="45" spans="1:6" x14ac:dyDescent="0.3">
      <c r="A45">
        <v>44</v>
      </c>
      <c r="B45">
        <v>44</v>
      </c>
      <c r="D45" s="1">
        <v>48300</v>
      </c>
      <c r="E45" s="1">
        <v>80100</v>
      </c>
      <c r="F45" s="1"/>
    </row>
    <row r="46" spans="1:6" x14ac:dyDescent="0.3">
      <c r="A46">
        <v>45</v>
      </c>
      <c r="B46">
        <v>45</v>
      </c>
      <c r="D46" s="1">
        <v>90600</v>
      </c>
      <c r="E46" s="1">
        <v>82600</v>
      </c>
      <c r="F46" s="1"/>
    </row>
    <row r="47" spans="1:6" x14ac:dyDescent="0.3">
      <c r="A47">
        <v>46</v>
      </c>
      <c r="B47">
        <v>46</v>
      </c>
      <c r="D47" s="1">
        <v>158000</v>
      </c>
      <c r="E47" s="1">
        <v>80400</v>
      </c>
      <c r="F47" s="1"/>
    </row>
    <row r="48" spans="1:6" x14ac:dyDescent="0.3">
      <c r="A48">
        <v>47</v>
      </c>
      <c r="B48">
        <v>47</v>
      </c>
      <c r="D48" s="1">
        <v>175000</v>
      </c>
      <c r="E48" s="1">
        <v>83800</v>
      </c>
      <c r="F48" s="1"/>
    </row>
    <row r="49" spans="1:6" x14ac:dyDescent="0.3">
      <c r="A49">
        <v>48</v>
      </c>
      <c r="B49">
        <v>48</v>
      </c>
      <c r="D49" s="1">
        <v>207000</v>
      </c>
      <c r="E49" s="1">
        <v>92000</v>
      </c>
      <c r="F49" s="1"/>
    </row>
    <row r="50" spans="1:6" x14ac:dyDescent="0.3">
      <c r="A50">
        <v>49</v>
      </c>
      <c r="B50">
        <v>49</v>
      </c>
      <c r="D50" s="1">
        <v>229000</v>
      </c>
      <c r="E50" s="1">
        <v>93300</v>
      </c>
      <c r="F50" s="1"/>
    </row>
    <row r="51" spans="1:6" x14ac:dyDescent="0.3">
      <c r="A51">
        <v>50</v>
      </c>
      <c r="B51">
        <v>50</v>
      </c>
      <c r="D51" s="1">
        <v>243000</v>
      </c>
      <c r="E51" s="1">
        <v>85000</v>
      </c>
      <c r="F51" s="1"/>
    </row>
    <row r="52" spans="1:6" x14ac:dyDescent="0.3">
      <c r="A52">
        <v>51</v>
      </c>
      <c r="B52">
        <v>51</v>
      </c>
      <c r="D52" s="1">
        <v>12000</v>
      </c>
      <c r="E52" s="1">
        <v>74700</v>
      </c>
      <c r="F52" s="1"/>
    </row>
    <row r="53" spans="1:6" x14ac:dyDescent="0.3">
      <c r="A53">
        <v>52</v>
      </c>
      <c r="B53">
        <v>52</v>
      </c>
      <c r="D53" s="1">
        <v>25600</v>
      </c>
      <c r="E53" s="1">
        <v>73200</v>
      </c>
      <c r="F53" s="1"/>
    </row>
    <row r="54" spans="1:6" x14ac:dyDescent="0.3">
      <c r="A54">
        <v>53</v>
      </c>
      <c r="B54">
        <v>53</v>
      </c>
      <c r="D54" s="1">
        <v>47800</v>
      </c>
      <c r="E54" s="1">
        <v>71900</v>
      </c>
      <c r="F54" s="1"/>
    </row>
    <row r="55" spans="1:6" x14ac:dyDescent="0.3">
      <c r="A55">
        <v>54</v>
      </c>
      <c r="B55">
        <v>54</v>
      </c>
      <c r="D55" s="1">
        <v>87500</v>
      </c>
      <c r="E55" s="1">
        <v>79200</v>
      </c>
      <c r="F55" s="1"/>
    </row>
    <row r="56" spans="1:6" x14ac:dyDescent="0.3">
      <c r="A56">
        <v>55</v>
      </c>
      <c r="B56">
        <v>55</v>
      </c>
      <c r="D56" s="1">
        <v>209000</v>
      </c>
      <c r="E56" s="1">
        <v>81000</v>
      </c>
      <c r="F56" s="1"/>
    </row>
    <row r="57" spans="1:6" x14ac:dyDescent="0.3">
      <c r="A57">
        <v>56</v>
      </c>
      <c r="B57">
        <v>56</v>
      </c>
      <c r="D57" s="1">
        <v>348000</v>
      </c>
      <c r="E57" s="1">
        <v>90200</v>
      </c>
      <c r="F57" s="1"/>
    </row>
    <row r="58" spans="1:6" x14ac:dyDescent="0.3">
      <c r="A58">
        <v>57</v>
      </c>
      <c r="B58">
        <v>57</v>
      </c>
      <c r="D58" s="1">
        <v>361000</v>
      </c>
      <c r="E58" s="1">
        <v>83500</v>
      </c>
      <c r="F58" s="1"/>
    </row>
    <row r="59" spans="1:6" x14ac:dyDescent="0.3">
      <c r="A59">
        <v>58</v>
      </c>
      <c r="B59">
        <v>58</v>
      </c>
      <c r="D59" s="1">
        <v>409000</v>
      </c>
      <c r="E59" s="1">
        <v>89700</v>
      </c>
      <c r="F59" s="1"/>
    </row>
    <row r="60" spans="1:6" x14ac:dyDescent="0.3">
      <c r="A60">
        <v>59</v>
      </c>
      <c r="B60">
        <v>59</v>
      </c>
      <c r="D60" s="1">
        <v>505000</v>
      </c>
      <c r="E60" s="1">
        <v>91200</v>
      </c>
      <c r="F60" s="1"/>
    </row>
    <row r="61" spans="1:6" x14ac:dyDescent="0.3">
      <c r="A61">
        <v>60</v>
      </c>
      <c r="B61">
        <v>60</v>
      </c>
      <c r="D61" s="1">
        <v>503000</v>
      </c>
      <c r="E61" s="1">
        <v>89200</v>
      </c>
      <c r="F61" s="1"/>
    </row>
    <row r="62" spans="1:6" x14ac:dyDescent="0.3">
      <c r="A62">
        <v>61</v>
      </c>
      <c r="B62">
        <v>61</v>
      </c>
      <c r="D62" s="1">
        <v>17200</v>
      </c>
      <c r="E62" s="1">
        <v>80800</v>
      </c>
      <c r="F62" s="1"/>
    </row>
    <row r="63" spans="1:6" x14ac:dyDescent="0.3">
      <c r="A63">
        <v>62</v>
      </c>
      <c r="B63">
        <v>62</v>
      </c>
      <c r="D63" s="1">
        <v>40400</v>
      </c>
      <c r="E63" s="1">
        <v>78200</v>
      </c>
      <c r="F63" s="1"/>
    </row>
    <row r="64" spans="1:6" x14ac:dyDescent="0.3">
      <c r="A64">
        <v>63</v>
      </c>
      <c r="B64">
        <v>63</v>
      </c>
      <c r="D64" s="1">
        <v>68600</v>
      </c>
      <c r="E64" s="1">
        <v>77400</v>
      </c>
      <c r="F64" s="1"/>
    </row>
    <row r="65" spans="1:6" x14ac:dyDescent="0.3">
      <c r="A65">
        <v>64</v>
      </c>
      <c r="B65">
        <v>64</v>
      </c>
      <c r="D65" s="1">
        <v>128000</v>
      </c>
      <c r="E65" s="1">
        <v>77500</v>
      </c>
      <c r="F65" s="1"/>
    </row>
    <row r="66" spans="1:6" x14ac:dyDescent="0.3">
      <c r="A66">
        <v>65</v>
      </c>
      <c r="B66">
        <v>65</v>
      </c>
      <c r="D66" s="1">
        <v>320000</v>
      </c>
      <c r="E66" s="1">
        <v>88000</v>
      </c>
    </row>
    <row r="67" spans="1:6" x14ac:dyDescent="0.3">
      <c r="A67">
        <v>66</v>
      </c>
      <c r="B67">
        <v>66</v>
      </c>
      <c r="D67" s="1">
        <v>560000</v>
      </c>
      <c r="E67" s="1">
        <v>93000</v>
      </c>
    </row>
    <row r="68" spans="1:6" x14ac:dyDescent="0.3">
      <c r="A68">
        <v>67</v>
      </c>
      <c r="B68">
        <v>67</v>
      </c>
      <c r="D68" s="1">
        <v>540000</v>
      </c>
      <c r="E68" s="1">
        <v>88000</v>
      </c>
    </row>
    <row r="69" spans="1:6" x14ac:dyDescent="0.3">
      <c r="A69">
        <v>68</v>
      </c>
      <c r="B69">
        <v>68</v>
      </c>
      <c r="D69" s="1">
        <v>706000</v>
      </c>
      <c r="E69" s="1">
        <v>98700</v>
      </c>
    </row>
    <row r="70" spans="1:6" x14ac:dyDescent="0.3">
      <c r="A70">
        <v>69</v>
      </c>
      <c r="B70">
        <v>69</v>
      </c>
      <c r="D70" s="1">
        <v>735000</v>
      </c>
      <c r="E70" s="1">
        <v>95800</v>
      </c>
    </row>
    <row r="71" spans="1:6" x14ac:dyDescent="0.3">
      <c r="A71">
        <v>70</v>
      </c>
      <c r="B71">
        <v>70</v>
      </c>
      <c r="D71" s="1">
        <v>805000</v>
      </c>
      <c r="E71" s="1">
        <v>92800</v>
      </c>
    </row>
    <row r="72" spans="1:6" x14ac:dyDescent="0.3">
      <c r="A72">
        <v>71</v>
      </c>
      <c r="B72">
        <v>71</v>
      </c>
      <c r="D72" s="1">
        <v>22700</v>
      </c>
      <c r="E72" s="1">
        <v>76100</v>
      </c>
    </row>
    <row r="73" spans="1:6" x14ac:dyDescent="0.3">
      <c r="A73">
        <v>72</v>
      </c>
      <c r="B73">
        <v>72</v>
      </c>
      <c r="D73" s="1">
        <v>51400</v>
      </c>
      <c r="E73" s="1">
        <v>75200</v>
      </c>
    </row>
    <row r="74" spans="1:6" x14ac:dyDescent="0.3">
      <c r="A74">
        <v>73</v>
      </c>
      <c r="B74">
        <v>73</v>
      </c>
      <c r="D74" s="1">
        <v>91500</v>
      </c>
      <c r="E74" s="1">
        <v>84900</v>
      </c>
    </row>
    <row r="75" spans="1:6" x14ac:dyDescent="0.3">
      <c r="A75">
        <v>74</v>
      </c>
      <c r="B75">
        <v>74</v>
      </c>
      <c r="D75" s="1">
        <v>184000</v>
      </c>
      <c r="E75" s="1">
        <v>82100</v>
      </c>
    </row>
    <row r="76" spans="1:6" x14ac:dyDescent="0.3">
      <c r="A76">
        <v>75</v>
      </c>
      <c r="B76">
        <v>75</v>
      </c>
      <c r="D76" s="1">
        <v>430000</v>
      </c>
      <c r="E76" s="1">
        <v>86300</v>
      </c>
    </row>
    <row r="77" spans="1:6" x14ac:dyDescent="0.3">
      <c r="A77">
        <v>76</v>
      </c>
      <c r="B77">
        <v>76</v>
      </c>
      <c r="D77" s="1">
        <v>756000</v>
      </c>
      <c r="E77" s="1">
        <v>94400</v>
      </c>
    </row>
    <row r="78" spans="1:6" x14ac:dyDescent="0.3">
      <c r="A78">
        <v>77</v>
      </c>
      <c r="B78">
        <v>77</v>
      </c>
      <c r="D78" s="1">
        <v>785000</v>
      </c>
      <c r="E78" s="1">
        <v>96100</v>
      </c>
    </row>
    <row r="79" spans="1:6" x14ac:dyDescent="0.3">
      <c r="A79">
        <v>78</v>
      </c>
      <c r="B79">
        <v>78</v>
      </c>
      <c r="D79" s="1">
        <v>944000</v>
      </c>
      <c r="E79" s="1">
        <v>93500</v>
      </c>
    </row>
    <row r="80" spans="1:6" x14ac:dyDescent="0.3">
      <c r="A80">
        <v>79</v>
      </c>
      <c r="B80">
        <v>79</v>
      </c>
      <c r="D80" s="1">
        <v>1110000</v>
      </c>
      <c r="E80" s="1">
        <v>104000</v>
      </c>
    </row>
    <row r="81" spans="1:5" x14ac:dyDescent="0.3">
      <c r="A81">
        <v>80</v>
      </c>
      <c r="B81">
        <v>80</v>
      </c>
      <c r="D81" s="1">
        <v>1160000</v>
      </c>
      <c r="E81" s="1">
        <v>98300</v>
      </c>
    </row>
    <row r="82" spans="1:5" x14ac:dyDescent="0.3">
      <c r="D82" s="1"/>
      <c r="E82" s="1"/>
    </row>
    <row r="83" spans="1:5" x14ac:dyDescent="0.3">
      <c r="D83" s="1"/>
      <c r="E83" s="1"/>
    </row>
    <row r="84" spans="1:5" x14ac:dyDescent="0.3">
      <c r="D84" s="1"/>
      <c r="E84" s="1"/>
    </row>
    <row r="85" spans="1:5" x14ac:dyDescent="0.3">
      <c r="D85" s="1"/>
      <c r="E8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workbookViewId="0">
      <selection activeCell="Q10" sqref="Q10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2</v>
      </c>
      <c r="D1" t="s">
        <v>1</v>
      </c>
      <c r="F1" t="s">
        <v>7</v>
      </c>
      <c r="H1" s="2" t="s">
        <v>11</v>
      </c>
      <c r="J1" t="s">
        <v>9</v>
      </c>
      <c r="K1" t="s">
        <v>10</v>
      </c>
      <c r="L1" t="s">
        <v>8</v>
      </c>
      <c r="M1" t="s">
        <v>12</v>
      </c>
      <c r="N1" s="2" t="s">
        <v>13</v>
      </c>
      <c r="S1" s="3">
        <v>19</v>
      </c>
      <c r="T1" s="1" t="s">
        <v>3</v>
      </c>
    </row>
    <row r="2" spans="1:20" x14ac:dyDescent="0.3">
      <c r="A2">
        <v>1</v>
      </c>
      <c r="B2">
        <v>50</v>
      </c>
      <c r="C2" s="1">
        <v>7290</v>
      </c>
      <c r="D2" s="1">
        <v>72200</v>
      </c>
      <c r="E2" s="1"/>
      <c r="F2" s="2">
        <f t="shared" ref="F2:F33" si="0">(C2/D2)*40</f>
        <v>4.0387811634349031</v>
      </c>
      <c r="G2" s="1"/>
      <c r="H2" s="2"/>
      <c r="I2" s="1"/>
      <c r="J2" s="1">
        <f>F2/1000000000</f>
        <v>4.0387811634349033E-9</v>
      </c>
      <c r="K2" s="1">
        <f>J2/304.4669</f>
        <v>1.326509109343217E-11</v>
      </c>
      <c r="L2" s="1">
        <f>K2*1000000000</f>
        <v>1.326509109343217E-2</v>
      </c>
      <c r="M2" s="1">
        <f>L2/60</f>
        <v>2.2108485155720282E-4</v>
      </c>
      <c r="N2" s="2">
        <f>M2/0.00025</f>
        <v>0.88433940622881124</v>
      </c>
      <c r="S2" s="3">
        <v>20</v>
      </c>
      <c r="T2" s="1" t="s">
        <v>4</v>
      </c>
    </row>
    <row r="3" spans="1:20" x14ac:dyDescent="0.3">
      <c r="A3">
        <v>2</v>
      </c>
      <c r="B3">
        <v>100</v>
      </c>
      <c r="C3" s="1">
        <v>21200</v>
      </c>
      <c r="D3" s="1">
        <v>67300</v>
      </c>
      <c r="E3" s="1"/>
      <c r="F3" s="2">
        <f t="shared" si="0"/>
        <v>12.600297176820208</v>
      </c>
      <c r="G3" s="1"/>
      <c r="H3" s="2"/>
      <c r="I3" s="1"/>
      <c r="J3" s="1">
        <f t="shared" ref="J3:J33" si="1">F3/1000000000</f>
        <v>1.2600297176820208E-8</v>
      </c>
      <c r="K3" s="1">
        <f t="shared" ref="K3:K33" si="2">J3/304.4669</f>
        <v>4.1384784936622694E-11</v>
      </c>
      <c r="L3" s="1">
        <f t="shared" ref="L3:L33" si="3">K3*1000000000</f>
        <v>4.1384784936622697E-2</v>
      </c>
      <c r="M3" s="1">
        <f t="shared" ref="M3:M33" si="4">L3/60</f>
        <v>6.8974641561037823E-4</v>
      </c>
      <c r="N3" s="2">
        <f t="shared" ref="N3:N33" si="5">M3/0.00025</f>
        <v>2.7589856624415128</v>
      </c>
      <c r="S3" s="3">
        <v>21</v>
      </c>
      <c r="T3" s="1" t="s">
        <v>5</v>
      </c>
    </row>
    <row r="4" spans="1:20" x14ac:dyDescent="0.3">
      <c r="A4">
        <v>3</v>
      </c>
      <c r="B4">
        <v>150</v>
      </c>
      <c r="C4" s="1">
        <v>41700</v>
      </c>
      <c r="D4" s="1">
        <v>71200</v>
      </c>
      <c r="E4" s="1"/>
      <c r="F4" s="2">
        <f t="shared" si="0"/>
        <v>23.426966292134832</v>
      </c>
      <c r="G4" s="1"/>
      <c r="H4" s="2"/>
      <c r="I4" s="1"/>
      <c r="J4" s="1">
        <f t="shared" si="1"/>
        <v>2.3426966292134832E-8</v>
      </c>
      <c r="K4" s="1">
        <f t="shared" si="2"/>
        <v>7.6944213942910809E-11</v>
      </c>
      <c r="L4" s="1">
        <f t="shared" si="3"/>
        <v>7.6944213942910802E-2</v>
      </c>
      <c r="M4" s="1">
        <f t="shared" si="4"/>
        <v>1.2824035657151801E-3</v>
      </c>
      <c r="N4" s="2">
        <f t="shared" si="5"/>
        <v>5.12961426286072</v>
      </c>
      <c r="S4" s="3">
        <v>22</v>
      </c>
      <c r="T4" s="1" t="s">
        <v>6</v>
      </c>
    </row>
    <row r="5" spans="1:20" x14ac:dyDescent="0.3">
      <c r="A5">
        <v>4</v>
      </c>
      <c r="B5">
        <v>200</v>
      </c>
      <c r="C5" s="1">
        <v>80900</v>
      </c>
      <c r="D5" s="1">
        <v>73200</v>
      </c>
      <c r="E5" s="1"/>
      <c r="F5" s="2">
        <f t="shared" si="0"/>
        <v>44.20765027322404</v>
      </c>
      <c r="G5" s="1"/>
      <c r="H5" s="2"/>
      <c r="I5" s="1"/>
      <c r="J5" s="1">
        <f t="shared" si="1"/>
        <v>4.4207650273224038E-8</v>
      </c>
      <c r="K5" s="1">
        <f t="shared" si="2"/>
        <v>1.451969007902798E-10</v>
      </c>
      <c r="L5" s="1">
        <f t="shared" si="3"/>
        <v>0.1451969007902798</v>
      </c>
      <c r="M5" s="1">
        <f t="shared" si="4"/>
        <v>2.4199483465046634E-3</v>
      </c>
      <c r="N5" s="2">
        <f t="shared" si="5"/>
        <v>9.6797933860186536</v>
      </c>
    </row>
    <row r="6" spans="1:20" x14ac:dyDescent="0.3">
      <c r="A6">
        <v>5</v>
      </c>
      <c r="B6">
        <v>300</v>
      </c>
      <c r="C6" s="1">
        <v>100000</v>
      </c>
      <c r="D6" s="1">
        <v>73000</v>
      </c>
      <c r="E6" s="1"/>
      <c r="F6" s="2">
        <f t="shared" si="0"/>
        <v>54.794520547945204</v>
      </c>
      <c r="G6" s="1"/>
      <c r="H6" s="2"/>
      <c r="I6" s="1"/>
      <c r="J6" s="1">
        <f t="shared" si="1"/>
        <v>5.4794520547945204E-8</v>
      </c>
      <c r="K6" s="1">
        <f t="shared" si="2"/>
        <v>1.7996872746411909E-10</v>
      </c>
      <c r="L6" s="1">
        <f t="shared" si="3"/>
        <v>0.1799687274641191</v>
      </c>
      <c r="M6" s="1">
        <f t="shared" si="4"/>
        <v>2.9994787910686519E-3</v>
      </c>
      <c r="N6" s="2">
        <f t="shared" si="5"/>
        <v>11.997915164274607</v>
      </c>
    </row>
    <row r="7" spans="1:20" x14ac:dyDescent="0.3">
      <c r="A7">
        <v>6</v>
      </c>
      <c r="B7">
        <v>400</v>
      </c>
      <c r="C7" s="1">
        <v>268000</v>
      </c>
      <c r="D7" s="1">
        <v>83700</v>
      </c>
      <c r="E7" s="1"/>
      <c r="F7" s="2">
        <f t="shared" si="0"/>
        <v>128.07646356033453</v>
      </c>
      <c r="G7" s="1"/>
      <c r="H7" s="2"/>
      <c r="I7" s="1"/>
      <c r="J7" s="1">
        <f t="shared" si="1"/>
        <v>1.2807646356033453E-7</v>
      </c>
      <c r="K7" s="1">
        <f t="shared" si="2"/>
        <v>4.2065808651230895E-10</v>
      </c>
      <c r="L7" s="1">
        <f t="shared" si="3"/>
        <v>0.42065808651230896</v>
      </c>
      <c r="M7" s="1">
        <f t="shared" si="4"/>
        <v>7.0109681085384823E-3</v>
      </c>
      <c r="N7" s="2">
        <f t="shared" si="5"/>
        <v>28.043872434153929</v>
      </c>
    </row>
    <row r="8" spans="1:20" x14ac:dyDescent="0.3">
      <c r="A8">
        <v>7</v>
      </c>
      <c r="B8">
        <v>500</v>
      </c>
      <c r="C8" s="1">
        <v>271000</v>
      </c>
      <c r="D8" s="1">
        <v>84900</v>
      </c>
      <c r="E8" s="1"/>
      <c r="F8" s="2">
        <f t="shared" si="0"/>
        <v>127.67962308598351</v>
      </c>
      <c r="G8" s="1"/>
      <c r="H8" s="2"/>
      <c r="J8" s="1">
        <f t="shared" si="1"/>
        <v>1.276796230859835E-7</v>
      </c>
      <c r="K8" s="1">
        <f t="shared" si="2"/>
        <v>4.1935469204036135E-10</v>
      </c>
      <c r="L8" s="1">
        <f t="shared" si="3"/>
        <v>0.41935469204036135</v>
      </c>
      <c r="M8" s="1">
        <f t="shared" si="4"/>
        <v>6.9892448673393561E-3</v>
      </c>
      <c r="N8" s="2">
        <f t="shared" si="5"/>
        <v>27.956979469357425</v>
      </c>
    </row>
    <row r="9" spans="1:20" x14ac:dyDescent="0.3">
      <c r="A9">
        <v>8</v>
      </c>
      <c r="B9">
        <v>800</v>
      </c>
      <c r="C9" s="1">
        <v>362000</v>
      </c>
      <c r="D9" s="1">
        <v>87200</v>
      </c>
      <c r="E9" s="1"/>
      <c r="F9" s="2">
        <f t="shared" si="0"/>
        <v>166.05504587155963</v>
      </c>
      <c r="G9" s="1"/>
      <c r="H9" s="2"/>
      <c r="J9" s="1">
        <f t="shared" si="1"/>
        <v>1.6605504587155962E-7</v>
      </c>
      <c r="K9" s="1">
        <f t="shared" si="2"/>
        <v>5.4539605412463426E-10</v>
      </c>
      <c r="L9" s="1">
        <f t="shared" si="3"/>
        <v>0.54539605412463421</v>
      </c>
      <c r="M9" s="1">
        <f t="shared" si="4"/>
        <v>9.0899342354105704E-3</v>
      </c>
      <c r="N9" s="2">
        <f t="shared" si="5"/>
        <v>36.359736941642282</v>
      </c>
    </row>
    <row r="10" spans="1:20" x14ac:dyDescent="0.3">
      <c r="A10">
        <v>9</v>
      </c>
      <c r="B10">
        <v>1200</v>
      </c>
      <c r="C10" s="1">
        <v>420000</v>
      </c>
      <c r="D10" s="1">
        <v>87300</v>
      </c>
      <c r="E10" s="1"/>
      <c r="F10" s="2">
        <f t="shared" si="0"/>
        <v>192.43986254295532</v>
      </c>
      <c r="G10" s="1"/>
      <c r="H10" s="2"/>
      <c r="J10" s="1">
        <f t="shared" si="1"/>
        <v>1.9243986254295532E-7</v>
      </c>
      <c r="K10" s="1">
        <f t="shared" si="2"/>
        <v>6.3205511844786844E-10</v>
      </c>
      <c r="L10" s="1">
        <f t="shared" si="3"/>
        <v>0.63205511844786844</v>
      </c>
      <c r="M10" s="1">
        <f t="shared" si="4"/>
        <v>1.053425197413114E-2</v>
      </c>
      <c r="N10" s="2">
        <f t="shared" si="5"/>
        <v>42.137007896524558</v>
      </c>
    </row>
    <row r="11" spans="1:20" x14ac:dyDescent="0.3">
      <c r="A11">
        <v>10</v>
      </c>
      <c r="B11">
        <v>1600</v>
      </c>
      <c r="C11" s="1">
        <v>410000</v>
      </c>
      <c r="D11" s="1">
        <v>79700</v>
      </c>
      <c r="E11" s="1"/>
      <c r="F11" s="2">
        <f t="shared" si="0"/>
        <v>205.77164366373904</v>
      </c>
      <c r="G11" s="1"/>
      <c r="H11" s="2"/>
      <c r="J11" s="1">
        <f t="shared" si="1"/>
        <v>2.0577164366373904E-7</v>
      </c>
      <c r="K11" s="1">
        <f t="shared" si="2"/>
        <v>6.7584241066512993E-10</v>
      </c>
      <c r="L11" s="1">
        <f t="shared" si="3"/>
        <v>0.67584241066512996</v>
      </c>
      <c r="M11" s="1">
        <f t="shared" si="4"/>
        <v>1.1264040177752167E-2</v>
      </c>
      <c r="N11" s="2">
        <f t="shared" si="5"/>
        <v>45.056160711008665</v>
      </c>
    </row>
    <row r="12" spans="1:20" x14ac:dyDescent="0.3">
      <c r="A12">
        <v>11</v>
      </c>
      <c r="B12">
        <v>50</v>
      </c>
      <c r="C12" s="1">
        <v>14100</v>
      </c>
      <c r="D12" s="1">
        <v>75700</v>
      </c>
      <c r="E12" s="1"/>
      <c r="F12" s="2">
        <f t="shared" si="0"/>
        <v>7.4504623513870536</v>
      </c>
      <c r="G12" s="1"/>
      <c r="H12" s="2"/>
      <c r="I12" s="1"/>
      <c r="J12" s="1">
        <f t="shared" si="1"/>
        <v>7.4504623513870535E-9</v>
      </c>
      <c r="K12" s="1">
        <f t="shared" si="2"/>
        <v>2.4470516668271832E-11</v>
      </c>
      <c r="L12" s="1">
        <f t="shared" si="3"/>
        <v>2.4470516668271831E-2</v>
      </c>
      <c r="M12" s="1">
        <f t="shared" si="4"/>
        <v>4.078419444711972E-4</v>
      </c>
      <c r="N12" s="2">
        <f t="shared" si="5"/>
        <v>1.6313677778847888</v>
      </c>
    </row>
    <row r="13" spans="1:20" x14ac:dyDescent="0.3">
      <c r="A13">
        <v>12</v>
      </c>
      <c r="B13">
        <v>100</v>
      </c>
      <c r="C13" s="1">
        <v>45500</v>
      </c>
      <c r="D13" s="1">
        <v>75100</v>
      </c>
      <c r="E13" s="1"/>
      <c r="F13" s="2">
        <f t="shared" si="0"/>
        <v>24.234354194407459</v>
      </c>
      <c r="G13" s="1"/>
      <c r="H13" s="2"/>
      <c r="I13" s="1"/>
      <c r="J13" s="1">
        <f t="shared" si="1"/>
        <v>2.4234354194407459E-8</v>
      </c>
      <c r="K13" s="1">
        <f t="shared" si="2"/>
        <v>7.9596022406401014E-11</v>
      </c>
      <c r="L13" s="1">
        <f t="shared" si="3"/>
        <v>7.9596022406401012E-2</v>
      </c>
      <c r="M13" s="1">
        <f t="shared" si="4"/>
        <v>1.3266003734400168E-3</v>
      </c>
      <c r="N13" s="2">
        <f t="shared" si="5"/>
        <v>5.3064014937600668</v>
      </c>
    </row>
    <row r="14" spans="1:20" x14ac:dyDescent="0.3">
      <c r="A14">
        <v>13</v>
      </c>
      <c r="B14">
        <v>150</v>
      </c>
      <c r="C14" s="1">
        <v>89100</v>
      </c>
      <c r="D14" s="1">
        <v>71300</v>
      </c>
      <c r="E14" s="1"/>
      <c r="F14" s="2">
        <f t="shared" si="0"/>
        <v>49.985974754558207</v>
      </c>
      <c r="G14" s="1"/>
      <c r="H14" s="2"/>
      <c r="I14" s="1"/>
      <c r="J14" s="1">
        <f t="shared" si="1"/>
        <v>4.9985974754558205E-8</v>
      </c>
      <c r="K14" s="1">
        <f t="shared" si="2"/>
        <v>1.6417539888427349E-10</v>
      </c>
      <c r="L14" s="1">
        <f t="shared" si="3"/>
        <v>0.16417539888427349</v>
      </c>
      <c r="M14" s="1">
        <f t="shared" si="4"/>
        <v>2.736256648071225E-3</v>
      </c>
      <c r="N14" s="2">
        <f t="shared" si="5"/>
        <v>10.945026592284901</v>
      </c>
    </row>
    <row r="15" spans="1:20" x14ac:dyDescent="0.3">
      <c r="A15">
        <v>14</v>
      </c>
      <c r="B15">
        <v>200</v>
      </c>
      <c r="C15" s="1">
        <v>187000</v>
      </c>
      <c r="D15" s="1">
        <v>78300</v>
      </c>
      <c r="E15" s="1"/>
      <c r="F15" s="2">
        <f t="shared" si="0"/>
        <v>95.53001277139208</v>
      </c>
      <c r="G15" s="1"/>
      <c r="H15" s="2"/>
      <c r="I15" s="1"/>
      <c r="J15" s="1">
        <f t="shared" si="1"/>
        <v>9.5530012771392084E-8</v>
      </c>
      <c r="K15" s="1">
        <f t="shared" si="2"/>
        <v>3.1376157070404726E-10</v>
      </c>
      <c r="L15" s="1">
        <f t="shared" si="3"/>
        <v>0.31376157070404725</v>
      </c>
      <c r="M15" s="1">
        <f t="shared" si="4"/>
        <v>5.2293595117341206E-3</v>
      </c>
      <c r="N15" s="2">
        <f t="shared" si="5"/>
        <v>20.917438046936482</v>
      </c>
    </row>
    <row r="16" spans="1:20" x14ac:dyDescent="0.3">
      <c r="A16">
        <v>15</v>
      </c>
      <c r="B16">
        <v>300</v>
      </c>
      <c r="C16" s="1">
        <v>237000</v>
      </c>
      <c r="D16" s="1">
        <v>84900</v>
      </c>
      <c r="E16" s="1"/>
      <c r="F16" s="2">
        <f t="shared" si="0"/>
        <v>111.66077738515901</v>
      </c>
      <c r="G16" s="1"/>
      <c r="H16" s="2"/>
      <c r="I16" s="1"/>
      <c r="J16" s="1">
        <f t="shared" si="1"/>
        <v>1.11660777385159E-7</v>
      </c>
      <c r="K16" s="1">
        <f t="shared" si="2"/>
        <v>3.6674192624931974E-10</v>
      </c>
      <c r="L16" s="1">
        <f t="shared" si="3"/>
        <v>0.36674192624931973</v>
      </c>
      <c r="M16" s="1">
        <f t="shared" si="4"/>
        <v>6.1123654374886623E-3</v>
      </c>
      <c r="N16" s="2">
        <f t="shared" si="5"/>
        <v>24.449461749954647</v>
      </c>
    </row>
    <row r="17" spans="1:14" x14ac:dyDescent="0.3">
      <c r="A17">
        <v>16</v>
      </c>
      <c r="B17">
        <v>400</v>
      </c>
      <c r="C17" s="1">
        <v>626000</v>
      </c>
      <c r="D17" s="1">
        <v>89400</v>
      </c>
      <c r="E17" s="1"/>
      <c r="F17" s="2">
        <f t="shared" si="0"/>
        <v>280.08948545861296</v>
      </c>
      <c r="G17" s="1"/>
      <c r="H17" s="2"/>
      <c r="I17" s="1"/>
      <c r="J17" s="1">
        <f t="shared" si="1"/>
        <v>2.8008948545861297E-7</v>
      </c>
      <c r="K17" s="1">
        <f t="shared" si="2"/>
        <v>9.1993410600171307E-10</v>
      </c>
      <c r="L17" s="1">
        <f t="shared" si="3"/>
        <v>0.9199341060017131</v>
      </c>
      <c r="M17" s="1">
        <f t="shared" si="4"/>
        <v>1.5332235100028551E-2</v>
      </c>
      <c r="N17" s="2">
        <f t="shared" si="5"/>
        <v>61.328940400114206</v>
      </c>
    </row>
    <row r="18" spans="1:14" x14ac:dyDescent="0.3">
      <c r="A18">
        <v>17</v>
      </c>
      <c r="B18">
        <v>500</v>
      </c>
      <c r="C18" s="1">
        <v>607000</v>
      </c>
      <c r="D18" s="1">
        <v>89800</v>
      </c>
      <c r="E18" s="1"/>
      <c r="F18" s="2">
        <f t="shared" si="0"/>
        <v>270.37861915367483</v>
      </c>
      <c r="G18" s="1"/>
      <c r="H18" s="2"/>
      <c r="I18" s="1"/>
      <c r="J18" s="1">
        <f t="shared" si="1"/>
        <v>2.7037861915367484E-7</v>
      </c>
      <c r="K18" s="1">
        <f t="shared" si="2"/>
        <v>8.8803945241231426E-10</v>
      </c>
      <c r="L18" s="1">
        <f t="shared" si="3"/>
        <v>0.8880394524123143</v>
      </c>
      <c r="M18" s="1">
        <f t="shared" si="4"/>
        <v>1.4800657540205238E-2</v>
      </c>
      <c r="N18" s="2">
        <f t="shared" si="5"/>
        <v>59.202630160820952</v>
      </c>
    </row>
    <row r="19" spans="1:14" x14ac:dyDescent="0.3">
      <c r="A19">
        <v>18</v>
      </c>
      <c r="B19">
        <v>800</v>
      </c>
      <c r="C19" s="1">
        <v>750000</v>
      </c>
      <c r="D19" s="1">
        <v>91500</v>
      </c>
      <c r="E19" s="1"/>
      <c r="F19" s="2">
        <f t="shared" si="0"/>
        <v>327.86885245901635</v>
      </c>
      <c r="G19" s="1"/>
      <c r="H19" s="2"/>
      <c r="I19" s="1"/>
      <c r="J19" s="1">
        <f t="shared" si="1"/>
        <v>3.2786885245901637E-7</v>
      </c>
      <c r="K19" s="1">
        <f t="shared" si="2"/>
        <v>1.076862057777106E-9</v>
      </c>
      <c r="L19" s="1">
        <f t="shared" si="3"/>
        <v>1.076862057777106</v>
      </c>
      <c r="M19" s="1">
        <f t="shared" si="4"/>
        <v>1.7947700962951767E-2</v>
      </c>
      <c r="N19" s="2">
        <f t="shared" si="5"/>
        <v>71.79080385180707</v>
      </c>
    </row>
    <row r="20" spans="1:14" x14ac:dyDescent="0.3">
      <c r="A20">
        <v>19</v>
      </c>
      <c r="B20">
        <v>1200</v>
      </c>
      <c r="C20" s="1">
        <v>1010000</v>
      </c>
      <c r="D20" s="1">
        <v>92200</v>
      </c>
      <c r="E20" s="1"/>
      <c r="F20" s="2">
        <f t="shared" si="0"/>
        <v>438.17787418655098</v>
      </c>
      <c r="G20" s="1"/>
      <c r="H20" s="2"/>
      <c r="I20" s="1"/>
      <c r="J20" s="1">
        <f t="shared" si="1"/>
        <v>4.38177874186551E-7</v>
      </c>
      <c r="K20" s="1">
        <f t="shared" si="2"/>
        <v>1.439164238170228E-9</v>
      </c>
      <c r="L20" s="1">
        <f t="shared" si="3"/>
        <v>1.4391642381702279</v>
      </c>
      <c r="M20" s="1">
        <f t="shared" si="4"/>
        <v>2.3986070636170465E-2</v>
      </c>
      <c r="N20" s="2">
        <f t="shared" si="5"/>
        <v>95.944282544681855</v>
      </c>
    </row>
    <row r="21" spans="1:14" x14ac:dyDescent="0.3">
      <c r="A21">
        <v>20</v>
      </c>
      <c r="B21">
        <v>1600</v>
      </c>
      <c r="C21" s="1">
        <v>943000</v>
      </c>
      <c r="D21" s="1">
        <v>96800</v>
      </c>
      <c r="E21" s="1"/>
      <c r="F21" s="2">
        <f t="shared" si="0"/>
        <v>389.6694214876033</v>
      </c>
      <c r="G21" s="1"/>
      <c r="H21" s="2"/>
      <c r="I21" s="1"/>
      <c r="J21" s="1">
        <f t="shared" si="1"/>
        <v>3.8966942148760329E-7</v>
      </c>
      <c r="K21" s="1">
        <f t="shared" si="2"/>
        <v>1.2798416559816626E-9</v>
      </c>
      <c r="L21" s="1">
        <f t="shared" si="3"/>
        <v>1.2798416559816626</v>
      </c>
      <c r="M21" s="1">
        <f t="shared" si="4"/>
        <v>2.1330694266361042E-2</v>
      </c>
      <c r="N21" s="2">
        <f t="shared" si="5"/>
        <v>85.322777065444171</v>
      </c>
    </row>
    <row r="22" spans="1:14" x14ac:dyDescent="0.3">
      <c r="A22">
        <v>21</v>
      </c>
      <c r="B22">
        <v>50</v>
      </c>
      <c r="C22" s="1">
        <v>19200</v>
      </c>
      <c r="D22" s="1">
        <v>80000</v>
      </c>
      <c r="E22" s="1"/>
      <c r="F22" s="2">
        <f t="shared" si="0"/>
        <v>9.6</v>
      </c>
      <c r="G22" s="1"/>
      <c r="H22" s="2"/>
      <c r="I22" s="1"/>
      <c r="J22" s="1">
        <f t="shared" si="1"/>
        <v>9.5999999999999999E-9</v>
      </c>
      <c r="K22" s="1">
        <f t="shared" si="2"/>
        <v>3.1530521051713668E-11</v>
      </c>
      <c r="L22" s="1">
        <f t="shared" si="3"/>
        <v>3.1530521051713667E-2</v>
      </c>
      <c r="M22" s="1">
        <f t="shared" si="4"/>
        <v>5.2550868419522776E-4</v>
      </c>
      <c r="N22" s="2">
        <f t="shared" si="5"/>
        <v>2.1020347367809111</v>
      </c>
    </row>
    <row r="23" spans="1:14" x14ac:dyDescent="0.3">
      <c r="A23">
        <v>22</v>
      </c>
      <c r="B23">
        <v>100</v>
      </c>
      <c r="C23" s="1">
        <v>71800</v>
      </c>
      <c r="D23" s="1">
        <v>79000</v>
      </c>
      <c r="E23" s="1"/>
      <c r="F23" s="2">
        <f t="shared" si="0"/>
        <v>36.35443037974683</v>
      </c>
      <c r="G23" s="1"/>
      <c r="H23" s="2"/>
      <c r="I23" s="1"/>
      <c r="J23" s="1">
        <f t="shared" si="1"/>
        <v>3.6354430379746828E-8</v>
      </c>
      <c r="K23" s="1">
        <f t="shared" si="2"/>
        <v>1.1940355545954855E-10</v>
      </c>
      <c r="L23" s="1">
        <f t="shared" si="3"/>
        <v>0.11940355545954855</v>
      </c>
      <c r="M23" s="1">
        <f t="shared" si="4"/>
        <v>1.9900592576591425E-3</v>
      </c>
      <c r="N23" s="2">
        <f t="shared" si="5"/>
        <v>7.96023703063657</v>
      </c>
    </row>
    <row r="24" spans="1:14" x14ac:dyDescent="0.3">
      <c r="A24">
        <v>23</v>
      </c>
      <c r="B24">
        <v>150</v>
      </c>
      <c r="C24" s="1">
        <v>149000</v>
      </c>
      <c r="D24" s="1">
        <v>80200</v>
      </c>
      <c r="E24" s="1"/>
      <c r="F24" s="2">
        <f t="shared" si="0"/>
        <v>74.314214463840401</v>
      </c>
      <c r="G24" s="1"/>
      <c r="H24" s="2"/>
      <c r="I24" s="1"/>
      <c r="J24" s="1">
        <f t="shared" si="1"/>
        <v>7.4314214463840399E-8</v>
      </c>
      <c r="K24" s="1">
        <f t="shared" si="2"/>
        <v>2.4407978162434207E-10</v>
      </c>
      <c r="L24" s="1">
        <f t="shared" si="3"/>
        <v>0.24407978162434207</v>
      </c>
      <c r="M24" s="1">
        <f t="shared" si="4"/>
        <v>4.0679963604057009E-3</v>
      </c>
      <c r="N24" s="2">
        <f t="shared" si="5"/>
        <v>16.271985441622803</v>
      </c>
    </row>
    <row r="25" spans="1:14" x14ac:dyDescent="0.3">
      <c r="A25">
        <v>24</v>
      </c>
      <c r="B25">
        <v>200</v>
      </c>
      <c r="C25" s="1">
        <v>289000</v>
      </c>
      <c r="D25" s="1">
        <v>82200</v>
      </c>
      <c r="E25" s="1"/>
      <c r="F25" s="2">
        <f t="shared" si="0"/>
        <v>140.63260340632604</v>
      </c>
      <c r="G25" s="1"/>
      <c r="H25" s="2"/>
      <c r="I25" s="1"/>
      <c r="J25" s="1">
        <f t="shared" si="1"/>
        <v>1.4063260340632605E-7</v>
      </c>
      <c r="K25" s="1">
        <f t="shared" si="2"/>
        <v>4.618978398187982E-10</v>
      </c>
      <c r="L25" s="1">
        <f t="shared" si="3"/>
        <v>0.46189783981879817</v>
      </c>
      <c r="M25" s="1">
        <f t="shared" si="4"/>
        <v>7.6982973303133025E-3</v>
      </c>
      <c r="N25" s="2">
        <f t="shared" si="5"/>
        <v>30.793189321253209</v>
      </c>
    </row>
    <row r="26" spans="1:14" x14ac:dyDescent="0.3">
      <c r="A26">
        <v>25</v>
      </c>
      <c r="B26">
        <v>300</v>
      </c>
      <c r="C26" s="1">
        <v>393000</v>
      </c>
      <c r="D26" s="1">
        <v>83800</v>
      </c>
      <c r="E26" s="1"/>
      <c r="F26" s="2">
        <f t="shared" si="0"/>
        <v>187.58949880668257</v>
      </c>
      <c r="G26" s="1"/>
      <c r="H26" s="2"/>
      <c r="I26" s="1"/>
      <c r="J26" s="1">
        <f t="shared" si="1"/>
        <v>1.8758949880668258E-7</v>
      </c>
      <c r="K26" s="1">
        <f t="shared" si="2"/>
        <v>6.1612444179213763E-10</v>
      </c>
      <c r="L26" s="1">
        <f t="shared" si="3"/>
        <v>0.61612444179213766</v>
      </c>
      <c r="M26" s="1">
        <f t="shared" si="4"/>
        <v>1.0268740696535628E-2</v>
      </c>
      <c r="N26" s="2">
        <f t="shared" si="5"/>
        <v>41.074962786142514</v>
      </c>
    </row>
    <row r="27" spans="1:14" x14ac:dyDescent="0.3">
      <c r="A27">
        <v>26</v>
      </c>
      <c r="B27">
        <v>400</v>
      </c>
      <c r="C27" s="1">
        <v>1130000</v>
      </c>
      <c r="D27" s="1">
        <v>95600</v>
      </c>
      <c r="E27" s="1"/>
      <c r="F27" s="2">
        <f t="shared" si="0"/>
        <v>472.80334728033472</v>
      </c>
      <c r="G27" s="1"/>
      <c r="H27" s="2"/>
      <c r="I27" s="1"/>
      <c r="J27" s="1">
        <f t="shared" si="1"/>
        <v>4.7280334728033473E-7</v>
      </c>
      <c r="K27" s="1">
        <f t="shared" si="2"/>
        <v>1.5528891557024251E-9</v>
      </c>
      <c r="L27" s="1">
        <f t="shared" si="3"/>
        <v>1.5528891557024251</v>
      </c>
      <c r="M27" s="1">
        <f t="shared" si="4"/>
        <v>2.5881485928373752E-2</v>
      </c>
      <c r="N27" s="2">
        <f t="shared" si="5"/>
        <v>103.52594371349501</v>
      </c>
    </row>
    <row r="28" spans="1:14" x14ac:dyDescent="0.3">
      <c r="A28">
        <v>27</v>
      </c>
      <c r="B28">
        <v>500</v>
      </c>
      <c r="C28" s="1">
        <v>947000</v>
      </c>
      <c r="D28" s="1">
        <v>87600</v>
      </c>
      <c r="E28" s="1"/>
      <c r="F28" s="2">
        <f t="shared" si="0"/>
        <v>432.42009132420094</v>
      </c>
      <c r="G28" s="1"/>
      <c r="H28" s="2"/>
      <c r="I28" s="1"/>
      <c r="J28" s="1">
        <f t="shared" si="1"/>
        <v>4.3242009132420092E-7</v>
      </c>
      <c r="K28" s="1">
        <f t="shared" si="2"/>
        <v>1.4202532075710066E-9</v>
      </c>
      <c r="L28" s="1">
        <f t="shared" si="3"/>
        <v>1.4202532075710066</v>
      </c>
      <c r="M28" s="1">
        <f t="shared" si="4"/>
        <v>2.3670886792850111E-2</v>
      </c>
      <c r="N28" s="2">
        <f t="shared" si="5"/>
        <v>94.683547171400434</v>
      </c>
    </row>
    <row r="29" spans="1:14" x14ac:dyDescent="0.3">
      <c r="A29">
        <v>28</v>
      </c>
      <c r="B29">
        <v>800</v>
      </c>
      <c r="C29" s="1">
        <v>1250000</v>
      </c>
      <c r="D29" s="1">
        <v>90200</v>
      </c>
      <c r="E29" s="1"/>
      <c r="F29" s="2">
        <f t="shared" si="0"/>
        <v>554.32372505543231</v>
      </c>
      <c r="G29" s="1"/>
      <c r="H29" s="2"/>
      <c r="I29" s="1"/>
      <c r="J29" s="1">
        <f t="shared" si="1"/>
        <v>5.5432372505543229E-7</v>
      </c>
      <c r="K29" s="1">
        <f t="shared" si="2"/>
        <v>1.8206370710754839E-9</v>
      </c>
      <c r="L29" s="1">
        <f t="shared" si="3"/>
        <v>1.820637071075484</v>
      </c>
      <c r="M29" s="1">
        <f t="shared" si="4"/>
        <v>3.0343951184591399E-2</v>
      </c>
      <c r="N29" s="2">
        <f t="shared" si="5"/>
        <v>121.37580473836559</v>
      </c>
    </row>
    <row r="30" spans="1:14" x14ac:dyDescent="0.3">
      <c r="A30">
        <v>29</v>
      </c>
      <c r="B30">
        <v>1200</v>
      </c>
      <c r="C30" s="1">
        <v>1520000</v>
      </c>
      <c r="D30" s="1">
        <v>94700</v>
      </c>
      <c r="E30" s="1"/>
      <c r="F30" s="2">
        <f t="shared" si="0"/>
        <v>642.02745512143611</v>
      </c>
      <c r="G30" s="1"/>
      <c r="H30" s="2"/>
      <c r="I30" s="1"/>
      <c r="J30" s="1">
        <f t="shared" si="1"/>
        <v>6.4202745512143606E-7</v>
      </c>
      <c r="K30" s="1">
        <f t="shared" si="2"/>
        <v>2.1086937697379783E-9</v>
      </c>
      <c r="L30" s="1">
        <f t="shared" si="3"/>
        <v>2.1086937697379784</v>
      </c>
      <c r="M30" s="1">
        <f t="shared" si="4"/>
        <v>3.5144896162299641E-2</v>
      </c>
      <c r="N30" s="2">
        <f t="shared" si="5"/>
        <v>140.57958464919855</v>
      </c>
    </row>
    <row r="31" spans="1:14" x14ac:dyDescent="0.3">
      <c r="A31">
        <v>30</v>
      </c>
      <c r="B31">
        <v>1600</v>
      </c>
      <c r="C31" s="1">
        <v>1640000</v>
      </c>
      <c r="D31" s="1">
        <v>95000</v>
      </c>
      <c r="E31" s="1"/>
      <c r="F31" s="2">
        <f t="shared" si="0"/>
        <v>690.52631578947376</v>
      </c>
      <c r="G31" s="1"/>
      <c r="H31" s="2"/>
      <c r="I31" s="1"/>
      <c r="J31" s="1">
        <f t="shared" si="1"/>
        <v>6.9052631578947373E-7</v>
      </c>
      <c r="K31" s="1">
        <f t="shared" si="2"/>
        <v>2.2679848475794042E-9</v>
      </c>
      <c r="L31" s="1">
        <f t="shared" si="3"/>
        <v>2.2679848475794042</v>
      </c>
      <c r="M31" s="1">
        <f t="shared" si="4"/>
        <v>3.7799747459656738E-2</v>
      </c>
      <c r="N31" s="2">
        <f t="shared" si="5"/>
        <v>151.19898983862694</v>
      </c>
    </row>
    <row r="32" spans="1:14" x14ac:dyDescent="0.3">
      <c r="A32">
        <v>31</v>
      </c>
      <c r="B32">
        <v>50</v>
      </c>
      <c r="C32" s="1">
        <v>29100</v>
      </c>
      <c r="D32" s="1">
        <v>78900</v>
      </c>
      <c r="E32" s="1"/>
      <c r="F32" s="2">
        <f t="shared" si="0"/>
        <v>14.752851711026615</v>
      </c>
      <c r="G32" s="1"/>
      <c r="H32" s="2"/>
      <c r="I32" s="1"/>
      <c r="J32" s="1">
        <f t="shared" si="1"/>
        <v>1.4752851711026616E-8</v>
      </c>
      <c r="K32" s="1">
        <f t="shared" si="2"/>
        <v>4.84546980674307E-11</v>
      </c>
      <c r="L32" s="1">
        <f t="shared" si="3"/>
        <v>4.8454698067430697E-2</v>
      </c>
      <c r="M32" s="1">
        <f t="shared" si="4"/>
        <v>8.0757830112384492E-4</v>
      </c>
      <c r="N32" s="2">
        <f t="shared" si="5"/>
        <v>3.2303132044953795</v>
      </c>
    </row>
    <row r="33" spans="1:14" x14ac:dyDescent="0.3">
      <c r="A33">
        <v>32</v>
      </c>
      <c r="B33">
        <v>100</v>
      </c>
      <c r="C33" s="1">
        <v>99900</v>
      </c>
      <c r="D33" s="1">
        <v>79700</v>
      </c>
      <c r="E33" s="1"/>
      <c r="F33" s="2">
        <f t="shared" si="0"/>
        <v>50.138017565872019</v>
      </c>
      <c r="G33" s="1"/>
      <c r="H33" s="2"/>
      <c r="I33" s="1"/>
      <c r="J33" s="1">
        <f t="shared" si="1"/>
        <v>5.0138017565872018E-8</v>
      </c>
      <c r="K33" s="1">
        <f t="shared" si="2"/>
        <v>1.6467477274499138E-10</v>
      </c>
      <c r="L33" s="1">
        <f t="shared" si="3"/>
        <v>0.16467477274499137</v>
      </c>
      <c r="M33" s="1">
        <f t="shared" si="4"/>
        <v>2.7445795457498564E-3</v>
      </c>
      <c r="N33" s="2">
        <f t="shared" si="5"/>
        <v>10.978318182999425</v>
      </c>
    </row>
    <row r="34" spans="1:14" x14ac:dyDescent="0.3">
      <c r="A34">
        <v>33</v>
      </c>
      <c r="B34">
        <v>150</v>
      </c>
      <c r="C34" s="1">
        <v>201000</v>
      </c>
      <c r="D34" s="1">
        <v>79700</v>
      </c>
      <c r="E34" s="1"/>
      <c r="F34" s="2">
        <f t="shared" ref="F34:F65" si="6">(C34/D34)*40</f>
        <v>100.87829360100378</v>
      </c>
      <c r="G34" s="1"/>
      <c r="H34" s="2"/>
      <c r="I34" s="1"/>
      <c r="J34" s="1">
        <f t="shared" ref="J34:J65" si="7">F34/1000000000</f>
        <v>1.0087829360100377E-7</v>
      </c>
      <c r="K34" s="1">
        <f t="shared" ref="K34:K65" si="8">J34/304.4669</f>
        <v>3.3132762083827101E-10</v>
      </c>
      <c r="L34" s="1">
        <f t="shared" ref="L34:L65" si="9">K34*1000000000</f>
        <v>0.331327620838271</v>
      </c>
      <c r="M34" s="1">
        <f t="shared" ref="M34:M65" si="10">L34/60</f>
        <v>5.5221270139711835E-3</v>
      </c>
      <c r="N34" s="2">
        <f t="shared" ref="N34:N65" si="11">M34/0.00025</f>
        <v>22.088508055884734</v>
      </c>
    </row>
    <row r="35" spans="1:14" x14ac:dyDescent="0.3">
      <c r="A35">
        <v>34</v>
      </c>
      <c r="B35">
        <v>200</v>
      </c>
      <c r="C35" s="1">
        <v>422000</v>
      </c>
      <c r="D35" s="1">
        <v>86600</v>
      </c>
      <c r="E35" s="1"/>
      <c r="F35" s="2">
        <f t="shared" si="6"/>
        <v>194.91916859122401</v>
      </c>
      <c r="G35" s="1"/>
      <c r="H35" s="2"/>
      <c r="I35" s="1"/>
      <c r="J35" s="1">
        <f t="shared" si="7"/>
        <v>1.9491916859122399E-7</v>
      </c>
      <c r="K35" s="1">
        <f t="shared" si="8"/>
        <v>6.4019822381751179E-10</v>
      </c>
      <c r="L35" s="1">
        <f t="shared" si="9"/>
        <v>0.64019822381751179</v>
      </c>
      <c r="M35" s="1">
        <f t="shared" si="10"/>
        <v>1.0669970396958529E-2</v>
      </c>
      <c r="N35" s="2">
        <f t="shared" si="11"/>
        <v>42.679881587834117</v>
      </c>
    </row>
    <row r="36" spans="1:14" x14ac:dyDescent="0.3">
      <c r="A36">
        <v>35</v>
      </c>
      <c r="B36">
        <v>300</v>
      </c>
      <c r="C36" s="1">
        <v>544000</v>
      </c>
      <c r="D36" s="1">
        <v>88200</v>
      </c>
      <c r="E36" s="1"/>
      <c r="F36" s="2">
        <f t="shared" si="6"/>
        <v>246.71201814058958</v>
      </c>
      <c r="G36" s="1"/>
      <c r="H36" s="2"/>
      <c r="I36" s="1"/>
      <c r="J36" s="1">
        <f t="shared" si="7"/>
        <v>2.4671201814058955E-7</v>
      </c>
      <c r="K36" s="1">
        <f t="shared" si="8"/>
        <v>8.103081751763149E-10</v>
      </c>
      <c r="L36" s="1">
        <f t="shared" si="9"/>
        <v>0.81030817517631493</v>
      </c>
      <c r="M36" s="1">
        <f t="shared" si="10"/>
        <v>1.3505136252938582E-2</v>
      </c>
      <c r="N36" s="2">
        <f t="shared" si="11"/>
        <v>54.020545011754329</v>
      </c>
    </row>
    <row r="37" spans="1:14" x14ac:dyDescent="0.3">
      <c r="A37">
        <v>36</v>
      </c>
      <c r="B37">
        <v>400</v>
      </c>
      <c r="C37" s="1">
        <v>1470000</v>
      </c>
      <c r="D37" s="1">
        <v>90600</v>
      </c>
      <c r="E37" s="1"/>
      <c r="F37" s="2">
        <f t="shared" si="6"/>
        <v>649.00662251655626</v>
      </c>
      <c r="G37" s="1"/>
      <c r="H37" s="2"/>
      <c r="I37" s="1"/>
      <c r="J37" s="1">
        <f t="shared" si="7"/>
        <v>6.4900662251655631E-7</v>
      </c>
      <c r="K37" s="1">
        <f t="shared" si="8"/>
        <v>2.1316163514541523E-9</v>
      </c>
      <c r="L37" s="1">
        <f t="shared" si="9"/>
        <v>2.1316163514541522</v>
      </c>
      <c r="M37" s="1">
        <f t="shared" si="10"/>
        <v>3.5526939190902537E-2</v>
      </c>
      <c r="N37" s="2">
        <f t="shared" si="11"/>
        <v>142.10775676361015</v>
      </c>
    </row>
    <row r="38" spans="1:14" x14ac:dyDescent="0.3">
      <c r="A38">
        <v>37</v>
      </c>
      <c r="B38">
        <v>500</v>
      </c>
      <c r="C38" s="1">
        <v>1250000</v>
      </c>
      <c r="D38" s="1">
        <v>89000</v>
      </c>
      <c r="E38" s="1"/>
      <c r="F38" s="2">
        <f t="shared" si="6"/>
        <v>561.79775280898878</v>
      </c>
      <c r="G38" s="1"/>
      <c r="H38" s="2"/>
      <c r="I38" s="1"/>
      <c r="J38" s="1">
        <f t="shared" si="7"/>
        <v>5.6179775280898874E-7</v>
      </c>
      <c r="K38" s="1">
        <f t="shared" si="8"/>
        <v>1.8451849866405469E-9</v>
      </c>
      <c r="L38" s="1">
        <f t="shared" si="9"/>
        <v>1.845184986640547</v>
      </c>
      <c r="M38" s="1">
        <f t="shared" si="10"/>
        <v>3.0753083110675782E-2</v>
      </c>
      <c r="N38" s="2">
        <f t="shared" si="11"/>
        <v>123.01233244270313</v>
      </c>
    </row>
    <row r="39" spans="1:14" x14ac:dyDescent="0.3">
      <c r="A39">
        <v>38</v>
      </c>
      <c r="B39">
        <v>800</v>
      </c>
      <c r="C39" s="1">
        <v>1740000</v>
      </c>
      <c r="D39" s="1">
        <v>98100</v>
      </c>
      <c r="E39" s="1"/>
      <c r="F39" s="2">
        <f t="shared" si="6"/>
        <v>709.48012232415908</v>
      </c>
      <c r="G39" s="1"/>
      <c r="H39" s="2"/>
      <c r="I39" s="1"/>
      <c r="J39" s="1">
        <f t="shared" si="7"/>
        <v>7.0948012232415913E-7</v>
      </c>
      <c r="K39" s="1">
        <f t="shared" si="8"/>
        <v>2.3302372846577381E-9</v>
      </c>
      <c r="L39" s="1">
        <f t="shared" si="9"/>
        <v>2.3302372846577382</v>
      </c>
      <c r="M39" s="1">
        <f t="shared" si="10"/>
        <v>3.883728807762897E-2</v>
      </c>
      <c r="N39" s="2">
        <f t="shared" si="11"/>
        <v>155.34915231051588</v>
      </c>
    </row>
    <row r="40" spans="1:14" x14ac:dyDescent="0.3">
      <c r="A40">
        <v>39</v>
      </c>
      <c r="B40">
        <v>1200</v>
      </c>
      <c r="C40" s="1">
        <v>2080000</v>
      </c>
      <c r="D40" s="1">
        <v>97500</v>
      </c>
      <c r="E40" s="1"/>
      <c r="F40" s="2">
        <f t="shared" si="6"/>
        <v>853.33333333333326</v>
      </c>
      <c r="G40" s="1"/>
      <c r="H40" s="2"/>
      <c r="I40" s="1"/>
      <c r="J40" s="1">
        <f t="shared" si="7"/>
        <v>8.5333333333333325E-7</v>
      </c>
      <c r="K40" s="1">
        <f t="shared" si="8"/>
        <v>2.8027129823745479E-9</v>
      </c>
      <c r="L40" s="1">
        <f t="shared" si="9"/>
        <v>2.802712982374548</v>
      </c>
      <c r="M40" s="1">
        <f t="shared" si="10"/>
        <v>4.6711883039575804E-2</v>
      </c>
      <c r="N40" s="2">
        <f t="shared" si="11"/>
        <v>186.84753215830321</v>
      </c>
    </row>
    <row r="41" spans="1:14" x14ac:dyDescent="0.3">
      <c r="A41">
        <v>40</v>
      </c>
      <c r="B41">
        <v>1600</v>
      </c>
      <c r="C41" s="1">
        <v>2040000</v>
      </c>
      <c r="D41" s="1">
        <v>100000</v>
      </c>
      <c r="E41" s="1"/>
      <c r="F41" s="2">
        <f t="shared" si="6"/>
        <v>816</v>
      </c>
      <c r="G41" s="1"/>
      <c r="H41" s="2"/>
      <c r="I41" s="1"/>
      <c r="J41" s="1">
        <f t="shared" si="7"/>
        <v>8.16E-7</v>
      </c>
      <c r="K41" s="1">
        <f t="shared" si="8"/>
        <v>2.6800942893956617E-9</v>
      </c>
      <c r="L41" s="1">
        <f t="shared" si="9"/>
        <v>2.6800942893956616</v>
      </c>
      <c r="M41" s="1">
        <f t="shared" si="10"/>
        <v>4.4668238156594361E-2</v>
      </c>
      <c r="N41" s="2">
        <f t="shared" si="11"/>
        <v>178.67295262637745</v>
      </c>
    </row>
    <row r="42" spans="1:14" x14ac:dyDescent="0.3">
      <c r="A42">
        <v>41</v>
      </c>
      <c r="B42">
        <v>50</v>
      </c>
      <c r="C42" s="1">
        <v>6940</v>
      </c>
      <c r="D42" s="1">
        <v>73000</v>
      </c>
      <c r="E42" s="1"/>
      <c r="F42" s="2">
        <f t="shared" si="6"/>
        <v>3.8027397260273972</v>
      </c>
      <c r="G42" s="1"/>
      <c r="H42" s="2"/>
      <c r="I42" s="1"/>
      <c r="J42" s="1">
        <f t="shared" si="7"/>
        <v>3.8027397260273976E-9</v>
      </c>
      <c r="K42" s="1">
        <f t="shared" si="8"/>
        <v>1.2489829686009867E-11</v>
      </c>
      <c r="L42" s="1">
        <f t="shared" si="9"/>
        <v>1.2489829686009868E-2</v>
      </c>
      <c r="M42" s="1">
        <f t="shared" si="10"/>
        <v>2.0816382810016446E-4</v>
      </c>
      <c r="N42" s="2">
        <f t="shared" si="11"/>
        <v>0.83265531240065782</v>
      </c>
    </row>
    <row r="43" spans="1:14" x14ac:dyDescent="0.3">
      <c r="A43">
        <v>42</v>
      </c>
      <c r="B43">
        <v>100</v>
      </c>
      <c r="C43" s="1">
        <v>14700</v>
      </c>
      <c r="D43" s="1">
        <v>76700</v>
      </c>
      <c r="E43" s="1"/>
      <c r="F43" s="2">
        <f t="shared" si="6"/>
        <v>7.6662320730117344</v>
      </c>
      <c r="G43" s="1"/>
      <c r="H43" s="2"/>
      <c r="I43" s="1"/>
      <c r="J43" s="1">
        <f t="shared" si="7"/>
        <v>7.6662320730117338E-9</v>
      </c>
      <c r="K43" s="1">
        <f t="shared" si="8"/>
        <v>2.5179197058897811E-11</v>
      </c>
      <c r="L43" s="1">
        <f t="shared" si="9"/>
        <v>2.5179197058897811E-2</v>
      </c>
      <c r="M43" s="1">
        <f t="shared" si="10"/>
        <v>4.1965328431496353E-4</v>
      </c>
      <c r="N43" s="2">
        <f t="shared" si="11"/>
        <v>1.6786131372598541</v>
      </c>
    </row>
    <row r="44" spans="1:14" x14ac:dyDescent="0.3">
      <c r="A44">
        <v>43</v>
      </c>
      <c r="B44">
        <v>150</v>
      </c>
      <c r="C44" s="1">
        <v>23600</v>
      </c>
      <c r="D44" s="1">
        <v>80200</v>
      </c>
      <c r="E44" s="1"/>
      <c r="F44" s="2">
        <f t="shared" si="6"/>
        <v>11.770573566084789</v>
      </c>
      <c r="G44" s="1"/>
      <c r="H44" s="2"/>
      <c r="I44" s="1"/>
      <c r="J44" s="1">
        <f t="shared" si="7"/>
        <v>1.1770573566084789E-8</v>
      </c>
      <c r="K44" s="1">
        <f t="shared" si="8"/>
        <v>3.8659616418352169E-11</v>
      </c>
      <c r="L44" s="1">
        <f t="shared" si="9"/>
        <v>3.8659616418352166E-2</v>
      </c>
      <c r="M44" s="1">
        <f t="shared" si="10"/>
        <v>6.4432694030586949E-4</v>
      </c>
      <c r="N44" s="2">
        <f t="shared" si="11"/>
        <v>2.5773077612234778</v>
      </c>
    </row>
    <row r="45" spans="1:14" x14ac:dyDescent="0.3">
      <c r="A45">
        <v>44</v>
      </c>
      <c r="B45">
        <v>200</v>
      </c>
      <c r="C45" s="1">
        <v>48300</v>
      </c>
      <c r="D45" s="1">
        <v>80100</v>
      </c>
      <c r="E45" s="1"/>
      <c r="F45" s="2">
        <f t="shared" si="6"/>
        <v>24.119850187265918</v>
      </c>
      <c r="G45" s="1"/>
      <c r="H45" s="2"/>
      <c r="I45" s="1"/>
      <c r="J45" s="1">
        <f t="shared" si="7"/>
        <v>2.4119850187265917E-8</v>
      </c>
      <c r="K45" s="1">
        <f t="shared" si="8"/>
        <v>7.9219942093100811E-11</v>
      </c>
      <c r="L45" s="1">
        <f t="shared" si="9"/>
        <v>7.9219942093100806E-2</v>
      </c>
      <c r="M45" s="1">
        <f t="shared" si="10"/>
        <v>1.3203323682183467E-3</v>
      </c>
      <c r="N45" s="2">
        <f t="shared" si="11"/>
        <v>5.2813294728733862</v>
      </c>
    </row>
    <row r="46" spans="1:14" x14ac:dyDescent="0.3">
      <c r="A46">
        <v>45</v>
      </c>
      <c r="B46">
        <v>300</v>
      </c>
      <c r="C46" s="1">
        <v>90600</v>
      </c>
      <c r="D46" s="1">
        <v>82600</v>
      </c>
      <c r="E46" s="1"/>
      <c r="F46" s="2">
        <f t="shared" si="6"/>
        <v>43.874092009685228</v>
      </c>
      <c r="G46" s="1"/>
      <c r="H46" s="2"/>
      <c r="I46" s="1"/>
      <c r="J46" s="1">
        <f t="shared" si="7"/>
        <v>4.3874092009685229E-8</v>
      </c>
      <c r="K46" s="1">
        <f t="shared" si="8"/>
        <v>1.4410135226418777E-10</v>
      </c>
      <c r="L46" s="1">
        <f t="shared" si="9"/>
        <v>0.14410135226418777</v>
      </c>
      <c r="M46" s="1">
        <f t="shared" si="10"/>
        <v>2.4016892044031297E-3</v>
      </c>
      <c r="N46" s="2">
        <f t="shared" si="11"/>
        <v>9.6067568176125189</v>
      </c>
    </row>
    <row r="47" spans="1:14" x14ac:dyDescent="0.3">
      <c r="A47">
        <v>46</v>
      </c>
      <c r="B47">
        <v>400</v>
      </c>
      <c r="C47" s="1">
        <v>158000</v>
      </c>
      <c r="D47" s="1">
        <v>80400</v>
      </c>
      <c r="E47" s="1"/>
      <c r="F47" s="2">
        <f t="shared" si="6"/>
        <v>78.606965174129357</v>
      </c>
      <c r="G47" s="1"/>
      <c r="H47" s="2"/>
      <c r="I47" s="1"/>
      <c r="J47" s="1">
        <f t="shared" si="7"/>
        <v>7.8606965174129356E-8</v>
      </c>
      <c r="K47" s="1">
        <f t="shared" si="8"/>
        <v>2.5817901773273006E-10</v>
      </c>
      <c r="L47" s="1">
        <f t="shared" si="9"/>
        <v>0.25817901773273005</v>
      </c>
      <c r="M47" s="1">
        <f t="shared" si="10"/>
        <v>4.3029836288788342E-3</v>
      </c>
      <c r="N47" s="2">
        <f t="shared" si="11"/>
        <v>17.211934515515338</v>
      </c>
    </row>
    <row r="48" spans="1:14" x14ac:dyDescent="0.3">
      <c r="A48">
        <v>47</v>
      </c>
      <c r="B48">
        <v>500</v>
      </c>
      <c r="C48" s="1">
        <v>175000</v>
      </c>
      <c r="D48" s="1">
        <v>83800</v>
      </c>
      <c r="E48" s="1"/>
      <c r="F48" s="2">
        <f t="shared" si="6"/>
        <v>83.532219570405729</v>
      </c>
      <c r="G48" s="1"/>
      <c r="H48" s="2"/>
      <c r="I48" s="1"/>
      <c r="J48" s="1">
        <f t="shared" si="7"/>
        <v>8.3532219570405735E-8</v>
      </c>
      <c r="K48" s="1">
        <f t="shared" si="8"/>
        <v>2.7435566746469232E-10</v>
      </c>
      <c r="L48" s="1">
        <f t="shared" si="9"/>
        <v>0.27435566746469231</v>
      </c>
      <c r="M48" s="1">
        <f t="shared" si="10"/>
        <v>4.5725944577448717E-3</v>
      </c>
      <c r="N48" s="2">
        <f t="shared" si="11"/>
        <v>18.290377830979487</v>
      </c>
    </row>
    <row r="49" spans="1:14" x14ac:dyDescent="0.3">
      <c r="A49">
        <v>48</v>
      </c>
      <c r="B49">
        <v>800</v>
      </c>
      <c r="C49" s="1">
        <v>207000</v>
      </c>
      <c r="D49" s="1">
        <v>92000</v>
      </c>
      <c r="E49" s="1"/>
      <c r="F49" s="2">
        <f t="shared" si="6"/>
        <v>90</v>
      </c>
      <c r="G49" s="1"/>
      <c r="H49" s="2"/>
      <c r="I49" s="1"/>
      <c r="J49" s="1">
        <f t="shared" si="7"/>
        <v>8.9999999999999999E-8</v>
      </c>
      <c r="K49" s="1">
        <f t="shared" si="8"/>
        <v>2.9559863485981559E-10</v>
      </c>
      <c r="L49" s="1">
        <f t="shared" si="9"/>
        <v>0.29559863485981558</v>
      </c>
      <c r="M49" s="1">
        <f t="shared" si="10"/>
        <v>4.9266439143302596E-3</v>
      </c>
      <c r="N49" s="2">
        <f t="shared" si="11"/>
        <v>19.706575657321039</v>
      </c>
    </row>
    <row r="50" spans="1:14" x14ac:dyDescent="0.3">
      <c r="A50">
        <v>49</v>
      </c>
      <c r="B50">
        <v>1200</v>
      </c>
      <c r="C50" s="1">
        <v>229000</v>
      </c>
      <c r="D50" s="1">
        <v>93300</v>
      </c>
      <c r="E50" s="1"/>
      <c r="F50" s="2">
        <f t="shared" si="6"/>
        <v>98.177920685959279</v>
      </c>
      <c r="G50" s="1"/>
      <c r="H50" s="2"/>
      <c r="I50" s="1"/>
      <c r="J50" s="1">
        <f t="shared" si="7"/>
        <v>9.8177920685959278E-8</v>
      </c>
      <c r="K50" s="1">
        <f t="shared" si="8"/>
        <v>3.2245843697938685E-10</v>
      </c>
      <c r="L50" s="1">
        <f t="shared" si="9"/>
        <v>0.32245843697938686</v>
      </c>
      <c r="M50" s="1">
        <f t="shared" si="10"/>
        <v>5.374307282989781E-3</v>
      </c>
      <c r="N50" s="2">
        <f t="shared" si="11"/>
        <v>21.497229131959124</v>
      </c>
    </row>
    <row r="51" spans="1:14" x14ac:dyDescent="0.3">
      <c r="A51">
        <v>50</v>
      </c>
      <c r="B51">
        <v>1600</v>
      </c>
      <c r="C51" s="1">
        <v>243000</v>
      </c>
      <c r="D51" s="1">
        <v>85000</v>
      </c>
      <c r="E51" s="1"/>
      <c r="F51" s="2">
        <f t="shared" si="6"/>
        <v>114.35294117647059</v>
      </c>
      <c r="G51" s="1"/>
      <c r="H51" s="2"/>
      <c r="I51" s="1"/>
      <c r="J51" s="1">
        <f t="shared" si="7"/>
        <v>1.143529411764706E-7</v>
      </c>
      <c r="K51" s="1">
        <f t="shared" si="8"/>
        <v>3.7558414782188341E-10</v>
      </c>
      <c r="L51" s="1">
        <f t="shared" si="9"/>
        <v>0.37558414782188343</v>
      </c>
      <c r="M51" s="1">
        <f t="shared" si="10"/>
        <v>6.2597357970313903E-3</v>
      </c>
      <c r="N51" s="2">
        <f t="shared" si="11"/>
        <v>25.038943188125561</v>
      </c>
    </row>
    <row r="52" spans="1:14" x14ac:dyDescent="0.3">
      <c r="A52">
        <v>51</v>
      </c>
      <c r="B52">
        <v>50</v>
      </c>
      <c r="C52" s="1">
        <v>12000</v>
      </c>
      <c r="D52" s="1">
        <v>74700</v>
      </c>
      <c r="E52" s="1"/>
      <c r="F52" s="2">
        <f t="shared" si="6"/>
        <v>6.4257028112449799</v>
      </c>
      <c r="G52" s="1"/>
      <c r="H52" s="2"/>
      <c r="I52" s="1"/>
      <c r="J52" s="1">
        <f t="shared" si="7"/>
        <v>6.4257028112449798E-9</v>
      </c>
      <c r="K52" s="1">
        <f t="shared" si="8"/>
        <v>2.1104766433543284E-11</v>
      </c>
      <c r="L52" s="1">
        <f t="shared" si="9"/>
        <v>2.1104766433543285E-2</v>
      </c>
      <c r="M52" s="1">
        <f t="shared" si="10"/>
        <v>3.5174610722572141E-4</v>
      </c>
      <c r="N52" s="2">
        <f t="shared" si="11"/>
        <v>1.4069844289028857</v>
      </c>
    </row>
    <row r="53" spans="1:14" x14ac:dyDescent="0.3">
      <c r="A53">
        <v>52</v>
      </c>
      <c r="B53">
        <v>100</v>
      </c>
      <c r="C53" s="1">
        <v>25600</v>
      </c>
      <c r="D53" s="1">
        <v>73200</v>
      </c>
      <c r="E53" s="1"/>
      <c r="F53" s="2">
        <f t="shared" si="6"/>
        <v>13.989071038251366</v>
      </c>
      <c r="G53" s="1"/>
      <c r="H53" s="2"/>
      <c r="I53" s="1"/>
      <c r="J53" s="1">
        <f t="shared" si="7"/>
        <v>1.3989071038251366E-8</v>
      </c>
      <c r="K53" s="1">
        <f t="shared" si="8"/>
        <v>4.5946114465156525E-11</v>
      </c>
      <c r="L53" s="1">
        <f t="shared" si="9"/>
        <v>4.5946114465156528E-2</v>
      </c>
      <c r="M53" s="1">
        <f t="shared" si="10"/>
        <v>7.657685744192755E-4</v>
      </c>
      <c r="N53" s="2">
        <f t="shared" si="11"/>
        <v>3.0630742976771019</v>
      </c>
    </row>
    <row r="54" spans="1:14" x14ac:dyDescent="0.3">
      <c r="A54">
        <v>53</v>
      </c>
      <c r="B54">
        <v>150</v>
      </c>
      <c r="C54" s="1">
        <v>47800</v>
      </c>
      <c r="D54" s="1">
        <v>71900</v>
      </c>
      <c r="E54" s="1"/>
      <c r="F54" s="2">
        <f t="shared" si="6"/>
        <v>26.592489568845622</v>
      </c>
      <c r="G54" s="1"/>
      <c r="H54" s="2"/>
      <c r="I54" s="1"/>
      <c r="J54" s="1">
        <f t="shared" si="7"/>
        <v>2.6592489568845623E-8</v>
      </c>
      <c r="K54" s="1">
        <f t="shared" si="8"/>
        <v>8.7341151267496152E-11</v>
      </c>
      <c r="L54" s="1">
        <f t="shared" si="9"/>
        <v>8.7341151267496156E-2</v>
      </c>
      <c r="M54" s="1">
        <f t="shared" si="10"/>
        <v>1.4556858544582693E-3</v>
      </c>
      <c r="N54" s="2">
        <f t="shared" si="11"/>
        <v>5.8227434178330775</v>
      </c>
    </row>
    <row r="55" spans="1:14" x14ac:dyDescent="0.3">
      <c r="A55">
        <v>54</v>
      </c>
      <c r="B55">
        <v>200</v>
      </c>
      <c r="C55" s="1">
        <v>87500</v>
      </c>
      <c r="D55" s="1">
        <v>79200</v>
      </c>
      <c r="E55" s="1"/>
      <c r="F55" s="2">
        <f t="shared" si="6"/>
        <v>44.191919191919197</v>
      </c>
      <c r="G55" s="1"/>
      <c r="H55" s="2"/>
      <c r="I55" s="1"/>
      <c r="J55" s="1">
        <f t="shared" si="7"/>
        <v>4.4191919191919197E-8</v>
      </c>
      <c r="K55" s="1">
        <f t="shared" si="8"/>
        <v>1.4514523316629556E-10</v>
      </c>
      <c r="L55" s="1">
        <f t="shared" si="9"/>
        <v>0.14514523316629555</v>
      </c>
      <c r="M55" s="1">
        <f t="shared" si="10"/>
        <v>2.4190872194382591E-3</v>
      </c>
      <c r="N55" s="2">
        <f t="shared" si="11"/>
        <v>9.6763488777530355</v>
      </c>
    </row>
    <row r="56" spans="1:14" x14ac:dyDescent="0.3">
      <c r="A56">
        <v>55</v>
      </c>
      <c r="B56">
        <v>300</v>
      </c>
      <c r="C56" s="1">
        <v>209000</v>
      </c>
      <c r="D56" s="1">
        <v>81000</v>
      </c>
      <c r="E56" s="1"/>
      <c r="F56" s="2">
        <f t="shared" si="6"/>
        <v>103.20987654320987</v>
      </c>
      <c r="G56" s="1"/>
      <c r="H56" s="2"/>
      <c r="I56" s="1"/>
      <c r="J56" s="1">
        <f t="shared" si="7"/>
        <v>1.0320987654320987E-7</v>
      </c>
      <c r="K56" s="1">
        <f t="shared" si="8"/>
        <v>3.3898554011358826E-10</v>
      </c>
      <c r="L56" s="1">
        <f t="shared" si="9"/>
        <v>0.33898554011358828</v>
      </c>
      <c r="M56" s="1">
        <f t="shared" si="10"/>
        <v>5.6497590018931383E-3</v>
      </c>
      <c r="N56" s="2">
        <f t="shared" si="11"/>
        <v>22.599036007572554</v>
      </c>
    </row>
    <row r="57" spans="1:14" x14ac:dyDescent="0.3">
      <c r="A57">
        <v>56</v>
      </c>
      <c r="B57">
        <v>400</v>
      </c>
      <c r="C57" s="1">
        <v>348000</v>
      </c>
      <c r="D57" s="1">
        <v>90200</v>
      </c>
      <c r="E57" s="1"/>
      <c r="F57" s="2">
        <f t="shared" si="6"/>
        <v>154.32372505543236</v>
      </c>
      <c r="G57" s="1"/>
      <c r="H57" s="2"/>
      <c r="I57" s="1"/>
      <c r="J57" s="1">
        <f t="shared" si="7"/>
        <v>1.5432372505543236E-7</v>
      </c>
      <c r="K57" s="1">
        <f t="shared" si="8"/>
        <v>5.068653605874148E-10</v>
      </c>
      <c r="L57" s="1">
        <f t="shared" si="9"/>
        <v>0.50686536058741483</v>
      </c>
      <c r="M57" s="1">
        <f t="shared" si="10"/>
        <v>8.4477560097902474E-3</v>
      </c>
      <c r="N57" s="2">
        <f t="shared" si="11"/>
        <v>33.791024039160988</v>
      </c>
    </row>
    <row r="58" spans="1:14" x14ac:dyDescent="0.3">
      <c r="A58">
        <v>57</v>
      </c>
      <c r="B58">
        <v>500</v>
      </c>
      <c r="C58" s="1">
        <v>361000</v>
      </c>
      <c r="D58" s="1">
        <v>83500</v>
      </c>
      <c r="E58" s="1"/>
      <c r="F58" s="2">
        <f t="shared" si="6"/>
        <v>172.93413173652695</v>
      </c>
      <c r="G58" s="1"/>
      <c r="H58" s="2"/>
      <c r="I58" s="1"/>
      <c r="J58" s="1">
        <f t="shared" si="7"/>
        <v>1.7293413173652694E-7</v>
      </c>
      <c r="K58" s="1">
        <f t="shared" si="8"/>
        <v>5.6798992513316532E-10</v>
      </c>
      <c r="L58" s="1">
        <f t="shared" si="9"/>
        <v>0.56798992513316537</v>
      </c>
      <c r="M58" s="1">
        <f t="shared" si="10"/>
        <v>9.4664987522194224E-3</v>
      </c>
      <c r="N58" s="2">
        <f t="shared" si="11"/>
        <v>37.86599500887769</v>
      </c>
    </row>
    <row r="59" spans="1:14" x14ac:dyDescent="0.3">
      <c r="A59">
        <v>58</v>
      </c>
      <c r="B59">
        <v>800</v>
      </c>
      <c r="C59" s="1">
        <v>409000</v>
      </c>
      <c r="D59" s="1">
        <v>89700</v>
      </c>
      <c r="E59" s="1"/>
      <c r="F59" s="2">
        <f t="shared" si="6"/>
        <v>182.38573021181719</v>
      </c>
      <c r="G59" s="1"/>
      <c r="H59" s="2"/>
      <c r="I59" s="1"/>
      <c r="J59" s="1">
        <f t="shared" si="7"/>
        <v>1.8238573021181719E-7</v>
      </c>
      <c r="K59" s="1">
        <f t="shared" si="8"/>
        <v>5.9903303187248658E-10</v>
      </c>
      <c r="L59" s="1">
        <f t="shared" si="9"/>
        <v>0.59903303187248658</v>
      </c>
      <c r="M59" s="1">
        <f t="shared" si="10"/>
        <v>9.9838838645414426E-3</v>
      </c>
      <c r="N59" s="2">
        <f t="shared" si="11"/>
        <v>39.935535458165766</v>
      </c>
    </row>
    <row r="60" spans="1:14" x14ac:dyDescent="0.3">
      <c r="A60">
        <v>59</v>
      </c>
      <c r="B60">
        <v>1200</v>
      </c>
      <c r="C60" s="1">
        <v>505000</v>
      </c>
      <c r="D60" s="1">
        <v>91200</v>
      </c>
      <c r="E60" s="1"/>
      <c r="F60" s="2">
        <f t="shared" si="6"/>
        <v>221.49122807017545</v>
      </c>
      <c r="G60" s="1"/>
      <c r="H60" s="2"/>
      <c r="I60" s="1"/>
      <c r="J60" s="1">
        <f t="shared" si="7"/>
        <v>2.2149122807017545E-7</v>
      </c>
      <c r="K60" s="1">
        <f t="shared" si="8"/>
        <v>7.2747227389964379E-10</v>
      </c>
      <c r="L60" s="1">
        <f t="shared" si="9"/>
        <v>0.72747227389964375</v>
      </c>
      <c r="M60" s="1">
        <f t="shared" si="10"/>
        <v>1.2124537898327396E-2</v>
      </c>
      <c r="N60" s="2">
        <f t="shared" si="11"/>
        <v>48.498151593309586</v>
      </c>
    </row>
    <row r="61" spans="1:14" x14ac:dyDescent="0.3">
      <c r="A61">
        <v>60</v>
      </c>
      <c r="B61">
        <v>1600</v>
      </c>
      <c r="C61" s="1">
        <v>503000</v>
      </c>
      <c r="D61" s="1">
        <v>89200</v>
      </c>
      <c r="E61" s="1"/>
      <c r="F61" s="2">
        <f t="shared" si="6"/>
        <v>225.56053811659194</v>
      </c>
      <c r="G61" s="1"/>
      <c r="H61" s="2"/>
      <c r="I61" s="1"/>
      <c r="J61" s="1">
        <f t="shared" si="7"/>
        <v>2.2556053811659195E-7</v>
      </c>
      <c r="K61" s="1">
        <f t="shared" si="8"/>
        <v>7.4083763495011099E-10</v>
      </c>
      <c r="L61" s="1">
        <f t="shared" si="9"/>
        <v>0.74083763495011101</v>
      </c>
      <c r="M61" s="1">
        <f t="shared" si="10"/>
        <v>1.2347293915835184E-2</v>
      </c>
      <c r="N61" s="2">
        <f t="shared" si="11"/>
        <v>49.389175663340737</v>
      </c>
    </row>
    <row r="62" spans="1:14" x14ac:dyDescent="0.3">
      <c r="A62">
        <v>61</v>
      </c>
      <c r="B62">
        <v>50</v>
      </c>
      <c r="C62" s="1">
        <v>17200</v>
      </c>
      <c r="D62" s="1">
        <v>80800</v>
      </c>
      <c r="E62" s="1"/>
      <c r="F62" s="2">
        <f t="shared" si="6"/>
        <v>8.5148514851485153</v>
      </c>
      <c r="G62" s="1"/>
      <c r="H62" s="2"/>
      <c r="I62" s="1"/>
      <c r="J62" s="1">
        <f t="shared" si="7"/>
        <v>8.5148514851485158E-9</v>
      </c>
      <c r="K62" s="1">
        <f t="shared" si="8"/>
        <v>2.7966427500488609E-11</v>
      </c>
      <c r="L62" s="1">
        <f t="shared" si="9"/>
        <v>2.7966427500488607E-2</v>
      </c>
      <c r="M62" s="1">
        <f t="shared" si="10"/>
        <v>4.6610712500814343E-4</v>
      </c>
      <c r="N62" s="2">
        <f t="shared" si="11"/>
        <v>1.8644285000325738</v>
      </c>
    </row>
    <row r="63" spans="1:14" x14ac:dyDescent="0.3">
      <c r="A63">
        <v>62</v>
      </c>
      <c r="B63">
        <v>100</v>
      </c>
      <c r="C63" s="1">
        <v>40400</v>
      </c>
      <c r="D63" s="1">
        <v>78200</v>
      </c>
      <c r="E63" s="1"/>
      <c r="F63" s="2">
        <f t="shared" si="6"/>
        <v>20.664961636828643</v>
      </c>
      <c r="G63" s="1"/>
      <c r="H63" s="2"/>
      <c r="I63" s="1"/>
      <c r="J63" s="1">
        <f t="shared" si="7"/>
        <v>2.0664961636828643E-8</v>
      </c>
      <c r="K63" s="1">
        <f t="shared" si="8"/>
        <v>6.787260499196675E-11</v>
      </c>
      <c r="L63" s="1">
        <f t="shared" si="9"/>
        <v>6.7872604991966748E-2</v>
      </c>
      <c r="M63" s="1">
        <f t="shared" si="10"/>
        <v>1.1312100831994457E-3</v>
      </c>
      <c r="N63" s="2">
        <f t="shared" si="11"/>
        <v>4.5248403327977824</v>
      </c>
    </row>
    <row r="64" spans="1:14" x14ac:dyDescent="0.3">
      <c r="A64">
        <v>63</v>
      </c>
      <c r="B64">
        <v>150</v>
      </c>
      <c r="C64" s="1">
        <v>68600</v>
      </c>
      <c r="D64" s="1">
        <v>77400</v>
      </c>
      <c r="E64" s="1"/>
      <c r="F64" s="2">
        <f t="shared" si="6"/>
        <v>35.452196382428937</v>
      </c>
      <c r="G64" s="1"/>
      <c r="H64" s="2"/>
      <c r="I64" s="1"/>
      <c r="J64" s="1">
        <f t="shared" si="7"/>
        <v>3.5452196382428939E-8</v>
      </c>
      <c r="K64" s="1">
        <f t="shared" si="8"/>
        <v>1.1644023170475654E-10</v>
      </c>
      <c r="L64" s="1">
        <f t="shared" si="9"/>
        <v>0.11644023170475654</v>
      </c>
      <c r="M64" s="1">
        <f t="shared" si="10"/>
        <v>1.9406705284126088E-3</v>
      </c>
      <c r="N64" s="2">
        <f t="shared" si="11"/>
        <v>7.7626821136504356</v>
      </c>
    </row>
    <row r="65" spans="1:14" x14ac:dyDescent="0.3">
      <c r="A65">
        <v>64</v>
      </c>
      <c r="B65">
        <v>200</v>
      </c>
      <c r="C65" s="1">
        <v>128000</v>
      </c>
      <c r="D65" s="1">
        <v>77500</v>
      </c>
      <c r="E65" s="1"/>
      <c r="F65" s="2">
        <f t="shared" si="6"/>
        <v>66.064516129032256</v>
      </c>
      <c r="G65" s="1"/>
      <c r="H65" s="2"/>
      <c r="I65" s="1"/>
      <c r="J65" s="1">
        <f t="shared" si="7"/>
        <v>6.6064516129032255E-8</v>
      </c>
      <c r="K65" s="1">
        <f t="shared" si="8"/>
        <v>2.169842308935134E-10</v>
      </c>
      <c r="L65" s="1">
        <f t="shared" si="9"/>
        <v>0.2169842308935134</v>
      </c>
      <c r="M65" s="1">
        <f t="shared" si="10"/>
        <v>3.6164038482252234E-3</v>
      </c>
      <c r="N65" s="2">
        <f t="shared" si="11"/>
        <v>14.465615392900894</v>
      </c>
    </row>
    <row r="66" spans="1:14" x14ac:dyDescent="0.3">
      <c r="A66">
        <v>64</v>
      </c>
      <c r="B66">
        <v>300</v>
      </c>
      <c r="C66" s="1">
        <v>320000</v>
      </c>
      <c r="D66" s="1">
        <v>88000</v>
      </c>
      <c r="E66" s="1"/>
      <c r="F66" s="2">
        <f t="shared" ref="F66:F81" si="12">(C66/D66)*40</f>
        <v>145.45454545454544</v>
      </c>
      <c r="G66" s="1"/>
      <c r="H66" s="2"/>
      <c r="I66" s="1"/>
      <c r="J66" s="1">
        <f t="shared" ref="J66:J81" si="13">F66/1000000000</f>
        <v>1.4545454545454543E-7</v>
      </c>
      <c r="K66" s="1">
        <f t="shared" ref="K66:K81" si="14">J66/304.4669</f>
        <v>4.7773516745020701E-10</v>
      </c>
      <c r="L66" s="1">
        <f t="shared" ref="L66:L81" si="15">K66*1000000000</f>
        <v>0.477735167450207</v>
      </c>
      <c r="M66" s="1">
        <f t="shared" ref="M66:M81" si="16">L66/60</f>
        <v>7.9622527908367827E-3</v>
      </c>
      <c r="N66" s="2">
        <f t="shared" ref="N66:N81" si="17">M66/0.00025</f>
        <v>31.849011163347129</v>
      </c>
    </row>
    <row r="67" spans="1:14" x14ac:dyDescent="0.3">
      <c r="A67">
        <v>64</v>
      </c>
      <c r="B67">
        <v>400</v>
      </c>
      <c r="C67" s="1">
        <v>560000</v>
      </c>
      <c r="D67" s="1">
        <v>93000</v>
      </c>
      <c r="E67" s="1"/>
      <c r="F67" s="2">
        <f t="shared" si="12"/>
        <v>240.86021505376345</v>
      </c>
      <c r="G67" s="1"/>
      <c r="H67" s="2"/>
      <c r="I67" s="1"/>
      <c r="J67" s="1">
        <f t="shared" si="13"/>
        <v>2.4086021505376344E-7</v>
      </c>
      <c r="K67" s="1">
        <f t="shared" si="14"/>
        <v>7.9108834179926761E-10</v>
      </c>
      <c r="L67" s="1">
        <f t="shared" si="15"/>
        <v>0.79108834179926757</v>
      </c>
      <c r="M67" s="1">
        <f t="shared" si="16"/>
        <v>1.3184805696654459E-2</v>
      </c>
      <c r="N67" s="2">
        <f t="shared" si="17"/>
        <v>52.739222786617837</v>
      </c>
    </row>
    <row r="68" spans="1:14" x14ac:dyDescent="0.3">
      <c r="A68">
        <v>64</v>
      </c>
      <c r="B68">
        <v>500</v>
      </c>
      <c r="C68" s="1">
        <v>540000</v>
      </c>
      <c r="D68" s="1">
        <v>88000</v>
      </c>
      <c r="E68" s="1"/>
      <c r="F68" s="2">
        <f t="shared" si="12"/>
        <v>245.45454545454547</v>
      </c>
      <c r="G68" s="1"/>
      <c r="H68" s="2"/>
      <c r="I68" s="1"/>
      <c r="J68" s="1">
        <f t="shared" si="13"/>
        <v>2.4545454545454545E-7</v>
      </c>
      <c r="K68" s="1">
        <f t="shared" si="14"/>
        <v>8.0617809507222444E-10</v>
      </c>
      <c r="L68" s="1">
        <f t="shared" si="15"/>
        <v>0.80617809507222449</v>
      </c>
      <c r="M68" s="1">
        <f t="shared" si="16"/>
        <v>1.3436301584537074E-2</v>
      </c>
      <c r="N68" s="2">
        <f t="shared" si="17"/>
        <v>53.7452063381483</v>
      </c>
    </row>
    <row r="69" spans="1:14" x14ac:dyDescent="0.3">
      <c r="A69">
        <v>64</v>
      </c>
      <c r="B69">
        <v>800</v>
      </c>
      <c r="C69" s="1">
        <v>706000</v>
      </c>
      <c r="D69" s="1">
        <v>98700</v>
      </c>
      <c r="E69" s="1"/>
      <c r="F69" s="2">
        <f t="shared" si="12"/>
        <v>286.11955420466063</v>
      </c>
      <c r="G69" s="1"/>
      <c r="H69" s="2"/>
      <c r="I69" s="1"/>
      <c r="J69" s="1">
        <f t="shared" si="13"/>
        <v>2.8611955420466062E-7</v>
      </c>
      <c r="K69" s="1">
        <f t="shared" si="14"/>
        <v>9.3973944032885216E-10</v>
      </c>
      <c r="L69" s="1">
        <f t="shared" si="15"/>
        <v>0.93973944032885215</v>
      </c>
      <c r="M69" s="1">
        <f t="shared" si="16"/>
        <v>1.5662324005480868E-2</v>
      </c>
      <c r="N69" s="2">
        <f t="shared" si="17"/>
        <v>62.649296021923469</v>
      </c>
    </row>
    <row r="70" spans="1:14" x14ac:dyDescent="0.3">
      <c r="A70">
        <v>64</v>
      </c>
      <c r="B70">
        <v>1200</v>
      </c>
      <c r="C70" s="1">
        <v>735000</v>
      </c>
      <c r="D70" s="1">
        <v>95800</v>
      </c>
      <c r="E70" s="1"/>
      <c r="F70" s="2">
        <f t="shared" si="12"/>
        <v>306.88935281837161</v>
      </c>
      <c r="G70" s="1"/>
      <c r="H70" s="2"/>
      <c r="I70" s="1"/>
      <c r="J70" s="1">
        <f t="shared" si="13"/>
        <v>3.0688935281837162E-7</v>
      </c>
      <c r="K70" s="1">
        <f t="shared" si="14"/>
        <v>1.0079563749569219E-9</v>
      </c>
      <c r="L70" s="1">
        <f t="shared" si="15"/>
        <v>1.0079563749569218</v>
      </c>
      <c r="M70" s="1">
        <f t="shared" si="16"/>
        <v>1.6799272915948696E-2</v>
      </c>
      <c r="N70" s="2">
        <f t="shared" si="17"/>
        <v>67.197091663794779</v>
      </c>
    </row>
    <row r="71" spans="1:14" x14ac:dyDescent="0.3">
      <c r="A71">
        <v>64</v>
      </c>
      <c r="B71">
        <v>1600</v>
      </c>
      <c r="C71" s="1">
        <v>805000</v>
      </c>
      <c r="D71" s="1">
        <v>92800</v>
      </c>
      <c r="E71" s="1"/>
      <c r="F71" s="2">
        <f t="shared" si="12"/>
        <v>346.98275862068965</v>
      </c>
      <c r="G71" s="1"/>
      <c r="H71" s="2"/>
      <c r="I71" s="1"/>
      <c r="J71" s="1">
        <f t="shared" si="13"/>
        <v>3.4698275862068965E-7</v>
      </c>
      <c r="K71" s="1">
        <f t="shared" si="14"/>
        <v>1.1396403307574309E-9</v>
      </c>
      <c r="L71" s="1">
        <f t="shared" si="15"/>
        <v>1.139640330757431</v>
      </c>
      <c r="M71" s="1">
        <f t="shared" si="16"/>
        <v>1.8994005512623851E-2</v>
      </c>
      <c r="N71" s="2">
        <f t="shared" si="17"/>
        <v>75.976022050495402</v>
      </c>
    </row>
    <row r="72" spans="1:14" x14ac:dyDescent="0.3">
      <c r="A72">
        <v>64</v>
      </c>
      <c r="B72">
        <v>50</v>
      </c>
      <c r="C72" s="1">
        <v>22700</v>
      </c>
      <c r="D72" s="1">
        <v>76100</v>
      </c>
      <c r="E72" s="1"/>
      <c r="F72" s="2">
        <f t="shared" si="12"/>
        <v>11.931668856767413</v>
      </c>
      <c r="G72" s="1"/>
      <c r="H72" s="2"/>
      <c r="I72" s="1"/>
      <c r="J72" s="1">
        <f t="shared" si="13"/>
        <v>1.1931668856767413E-8</v>
      </c>
      <c r="K72" s="1">
        <f t="shared" si="14"/>
        <v>3.9188722507331378E-11</v>
      </c>
      <c r="L72" s="1">
        <f t="shared" si="15"/>
        <v>3.9188722507331381E-2</v>
      </c>
      <c r="M72" s="1">
        <f t="shared" si="16"/>
        <v>6.5314537512218965E-4</v>
      </c>
      <c r="N72" s="2">
        <f t="shared" si="17"/>
        <v>2.6125815004887585</v>
      </c>
    </row>
    <row r="73" spans="1:14" x14ac:dyDescent="0.3">
      <c r="A73">
        <v>64</v>
      </c>
      <c r="B73">
        <v>100</v>
      </c>
      <c r="C73" s="1">
        <v>51400</v>
      </c>
      <c r="D73" s="1">
        <v>75200</v>
      </c>
      <c r="E73" s="1"/>
      <c r="F73" s="2">
        <f t="shared" si="12"/>
        <v>27.340425531914892</v>
      </c>
      <c r="G73" s="1"/>
      <c r="H73" s="2"/>
      <c r="I73" s="1"/>
      <c r="J73" s="1">
        <f t="shared" si="13"/>
        <v>2.7340425531914891E-8</v>
      </c>
      <c r="K73" s="1">
        <f t="shared" si="14"/>
        <v>8.979769404133878E-11</v>
      </c>
      <c r="L73" s="1">
        <f t="shared" si="15"/>
        <v>8.9797694041338777E-2</v>
      </c>
      <c r="M73" s="1">
        <f t="shared" si="16"/>
        <v>1.4966282340223129E-3</v>
      </c>
      <c r="N73" s="2">
        <f t="shared" si="17"/>
        <v>5.9865129360892517</v>
      </c>
    </row>
    <row r="74" spans="1:14" x14ac:dyDescent="0.3">
      <c r="A74">
        <v>64</v>
      </c>
      <c r="B74">
        <v>150</v>
      </c>
      <c r="C74" s="1">
        <v>91500</v>
      </c>
      <c r="D74" s="1">
        <v>84900</v>
      </c>
      <c r="E74" s="1"/>
      <c r="F74" s="2">
        <f t="shared" si="12"/>
        <v>43.109540636042411</v>
      </c>
      <c r="G74" s="1"/>
      <c r="H74" s="2"/>
      <c r="I74" s="1"/>
      <c r="J74" s="1">
        <f t="shared" si="13"/>
        <v>4.3109540636042413E-8</v>
      </c>
      <c r="K74" s="1">
        <f t="shared" si="14"/>
        <v>1.4159023734942094E-10</v>
      </c>
      <c r="L74" s="1">
        <f t="shared" si="15"/>
        <v>0.14159023734942094</v>
      </c>
      <c r="M74" s="1">
        <f t="shared" si="16"/>
        <v>2.3598372891570157E-3</v>
      </c>
      <c r="N74" s="2">
        <f t="shared" si="17"/>
        <v>9.4393491566280616</v>
      </c>
    </row>
    <row r="75" spans="1:14" x14ac:dyDescent="0.3">
      <c r="A75">
        <v>64</v>
      </c>
      <c r="B75">
        <v>200</v>
      </c>
      <c r="C75" s="1">
        <v>184000</v>
      </c>
      <c r="D75" s="1">
        <v>82100</v>
      </c>
      <c r="E75" s="1"/>
      <c r="F75" s="2">
        <f t="shared" si="12"/>
        <v>89.646772228989022</v>
      </c>
      <c r="G75" s="1"/>
      <c r="H75" s="2"/>
      <c r="I75" s="1"/>
      <c r="J75" s="1">
        <f t="shared" si="13"/>
        <v>8.964677222898902E-8</v>
      </c>
      <c r="K75" s="1">
        <f t="shared" si="14"/>
        <v>2.9443848322753314E-10</v>
      </c>
      <c r="L75" s="1">
        <f t="shared" si="15"/>
        <v>0.29443848322753313</v>
      </c>
      <c r="M75" s="1">
        <f t="shared" si="16"/>
        <v>4.9073080537922189E-3</v>
      </c>
      <c r="N75" s="2">
        <f t="shared" si="17"/>
        <v>19.629232215168877</v>
      </c>
    </row>
    <row r="76" spans="1:14" x14ac:dyDescent="0.3">
      <c r="A76">
        <v>64</v>
      </c>
      <c r="B76">
        <v>300</v>
      </c>
      <c r="C76" s="1">
        <v>430000</v>
      </c>
      <c r="D76" s="1">
        <v>86300</v>
      </c>
      <c r="E76" s="1"/>
      <c r="F76" s="2">
        <f t="shared" si="12"/>
        <v>199.30475086906142</v>
      </c>
      <c r="G76" s="1"/>
      <c r="H76" s="2"/>
      <c r="I76" s="1"/>
      <c r="J76" s="1">
        <f t="shared" si="13"/>
        <v>1.9930475086906143E-7</v>
      </c>
      <c r="K76" s="1">
        <f t="shared" si="14"/>
        <v>6.5460235864411342E-10</v>
      </c>
      <c r="L76" s="1">
        <f t="shared" si="15"/>
        <v>0.65460235864411342</v>
      </c>
      <c r="M76" s="1">
        <f t="shared" si="16"/>
        <v>1.0910039310735224E-2</v>
      </c>
      <c r="N76" s="2">
        <f t="shared" si="17"/>
        <v>43.640157242940894</v>
      </c>
    </row>
    <row r="77" spans="1:14" x14ac:dyDescent="0.3">
      <c r="A77">
        <v>64</v>
      </c>
      <c r="B77">
        <v>400</v>
      </c>
      <c r="C77" s="1">
        <v>756000</v>
      </c>
      <c r="D77" s="1">
        <v>94400</v>
      </c>
      <c r="E77" s="1"/>
      <c r="F77" s="2">
        <f t="shared" si="12"/>
        <v>320.33898305084745</v>
      </c>
      <c r="G77" s="1"/>
      <c r="H77" s="2"/>
      <c r="I77" s="1"/>
      <c r="J77" s="1">
        <f t="shared" si="13"/>
        <v>3.2033898305084743E-7</v>
      </c>
      <c r="K77" s="1">
        <f t="shared" si="14"/>
        <v>1.0521307342468012E-9</v>
      </c>
      <c r="L77" s="1">
        <f t="shared" si="15"/>
        <v>1.0521307342468011</v>
      </c>
      <c r="M77" s="1">
        <f t="shared" si="16"/>
        <v>1.7535512237446687E-2</v>
      </c>
      <c r="N77" s="2">
        <f t="shared" si="17"/>
        <v>70.142048949786741</v>
      </c>
    </row>
    <row r="78" spans="1:14" x14ac:dyDescent="0.3">
      <c r="A78">
        <v>64</v>
      </c>
      <c r="B78">
        <v>500</v>
      </c>
      <c r="C78" s="1">
        <v>785000</v>
      </c>
      <c r="D78" s="1">
        <v>96100</v>
      </c>
      <c r="E78" s="1"/>
      <c r="F78" s="2">
        <f t="shared" si="12"/>
        <v>326.74297606659729</v>
      </c>
      <c r="G78" s="1"/>
      <c r="H78" s="2"/>
      <c r="I78" s="1"/>
      <c r="J78" s="1">
        <f t="shared" si="13"/>
        <v>3.267429760665973E-7</v>
      </c>
      <c r="K78" s="1">
        <f t="shared" si="14"/>
        <v>1.0731641963924397E-9</v>
      </c>
      <c r="L78" s="1">
        <f t="shared" si="15"/>
        <v>1.0731641963924397</v>
      </c>
      <c r="M78" s="1">
        <f t="shared" si="16"/>
        <v>1.7886069939873996E-2</v>
      </c>
      <c r="N78" s="2">
        <f t="shared" si="17"/>
        <v>71.544279759495979</v>
      </c>
    </row>
    <row r="79" spans="1:14" x14ac:dyDescent="0.3">
      <c r="A79">
        <v>64</v>
      </c>
      <c r="B79">
        <v>800</v>
      </c>
      <c r="C79" s="1">
        <v>944000</v>
      </c>
      <c r="D79" s="1">
        <v>93500</v>
      </c>
      <c r="E79" s="1"/>
      <c r="F79" s="2">
        <f t="shared" si="12"/>
        <v>403.85026737967911</v>
      </c>
      <c r="G79" s="1"/>
      <c r="H79" s="2"/>
      <c r="I79" s="1"/>
      <c r="J79" s="1">
        <f t="shared" si="13"/>
        <v>4.038502673796791E-7</v>
      </c>
      <c r="K79" s="1">
        <f t="shared" si="14"/>
        <v>1.326417641391163E-9</v>
      </c>
      <c r="L79" s="1">
        <f t="shared" si="15"/>
        <v>1.326417641391163</v>
      </c>
      <c r="M79" s="1">
        <f t="shared" si="16"/>
        <v>2.2106960689852719E-2</v>
      </c>
      <c r="N79" s="2">
        <f t="shared" si="17"/>
        <v>88.427842759410879</v>
      </c>
    </row>
    <row r="80" spans="1:14" x14ac:dyDescent="0.3">
      <c r="A80">
        <v>64</v>
      </c>
      <c r="B80">
        <v>1200</v>
      </c>
      <c r="C80" s="1">
        <v>1110000</v>
      </c>
      <c r="D80" s="1">
        <v>104000</v>
      </c>
      <c r="E80" s="1"/>
      <c r="F80" s="2">
        <f t="shared" si="12"/>
        <v>426.92307692307691</v>
      </c>
      <c r="G80" s="1"/>
      <c r="H80" s="2"/>
      <c r="I80" s="1"/>
      <c r="J80" s="1">
        <f t="shared" si="13"/>
        <v>4.2692307692307692E-7</v>
      </c>
      <c r="K80" s="1">
        <f t="shared" si="14"/>
        <v>1.4021986525401511E-9</v>
      </c>
      <c r="L80" s="1">
        <f t="shared" si="15"/>
        <v>1.4021986525401511</v>
      </c>
      <c r="M80" s="1">
        <f t="shared" si="16"/>
        <v>2.336997754233585E-2</v>
      </c>
      <c r="N80" s="2">
        <f t="shared" si="17"/>
        <v>93.479910169343398</v>
      </c>
    </row>
    <row r="81" spans="1:14" x14ac:dyDescent="0.3">
      <c r="A81">
        <v>64</v>
      </c>
      <c r="B81">
        <v>1600</v>
      </c>
      <c r="C81" s="1">
        <v>1160000</v>
      </c>
      <c r="D81" s="1">
        <v>98300</v>
      </c>
      <c r="E81" s="1"/>
      <c r="F81" s="2">
        <f t="shared" si="12"/>
        <v>472.02441505595118</v>
      </c>
      <c r="G81" s="1"/>
      <c r="H81" s="2"/>
      <c r="I81" s="1"/>
      <c r="J81" s="1">
        <f t="shared" si="13"/>
        <v>4.7202441505595117E-7</v>
      </c>
      <c r="K81" s="1">
        <f t="shared" si="14"/>
        <v>1.5503308079004684E-9</v>
      </c>
      <c r="L81" s="1">
        <f t="shared" si="15"/>
        <v>1.5503308079004685</v>
      </c>
      <c r="M81" s="1">
        <f t="shared" si="16"/>
        <v>2.5838846798341142E-2</v>
      </c>
      <c r="N81" s="2">
        <f t="shared" si="17"/>
        <v>103.35538719336456</v>
      </c>
    </row>
    <row r="82" spans="1:14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1:14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1:14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1:14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1:14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1:14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1:14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1:14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1:14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1:14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1:14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1:14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1:14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1:14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1:14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0"/>
  <sheetViews>
    <sheetView workbookViewId="0">
      <selection activeCell="F24" sqref="F24"/>
    </sheetView>
  </sheetViews>
  <sheetFormatPr defaultRowHeight="14.4" x14ac:dyDescent="0.3"/>
  <cols>
    <col min="5" max="5" width="13.21875" bestFit="1" customWidth="1"/>
  </cols>
  <sheetData>
    <row r="1" spans="1:15" x14ac:dyDescent="0.3">
      <c r="A1">
        <v>50</v>
      </c>
      <c r="B1" s="2">
        <v>0.88433940622881124</v>
      </c>
      <c r="E1" t="s">
        <v>14</v>
      </c>
      <c r="F1">
        <v>50</v>
      </c>
      <c r="G1">
        <v>100</v>
      </c>
      <c r="H1">
        <v>150</v>
      </c>
      <c r="I1">
        <v>200</v>
      </c>
      <c r="J1">
        <v>300</v>
      </c>
      <c r="K1">
        <v>400</v>
      </c>
      <c r="L1">
        <v>500</v>
      </c>
      <c r="M1">
        <v>800</v>
      </c>
      <c r="N1">
        <v>1200</v>
      </c>
      <c r="O1">
        <v>1600</v>
      </c>
    </row>
    <row r="2" spans="1:15" x14ac:dyDescent="0.3">
      <c r="A2">
        <v>100</v>
      </c>
      <c r="B2" s="2">
        <v>2.7589856624415128</v>
      </c>
      <c r="E2">
        <v>15</v>
      </c>
      <c r="F2" s="3">
        <f>B1</f>
        <v>0.88433940622881124</v>
      </c>
      <c r="G2" s="3">
        <f>B2</f>
        <v>2.7589856624415128</v>
      </c>
      <c r="H2" s="3">
        <f>B3</f>
        <v>5.12961426286072</v>
      </c>
      <c r="I2" s="3">
        <f>B4</f>
        <v>9.6797933860186536</v>
      </c>
      <c r="J2" s="3">
        <f>B5</f>
        <v>11.997915164274607</v>
      </c>
      <c r="K2" s="3">
        <f>B6</f>
        <v>28.043872434153929</v>
      </c>
      <c r="L2" s="3">
        <f>B7</f>
        <v>27.956979469357425</v>
      </c>
      <c r="M2" s="3">
        <f>B8</f>
        <v>36.359736941642282</v>
      </c>
      <c r="N2" s="3">
        <f>B9</f>
        <v>42.137007896524558</v>
      </c>
      <c r="O2" s="3">
        <f>B10</f>
        <v>45.056160711008665</v>
      </c>
    </row>
    <row r="3" spans="1:15" x14ac:dyDescent="0.3">
      <c r="A3">
        <v>150</v>
      </c>
      <c r="B3" s="2">
        <v>5.12961426286072</v>
      </c>
      <c r="E3">
        <v>30</v>
      </c>
      <c r="F3" s="3">
        <f>B11</f>
        <v>1.6313677778847888</v>
      </c>
      <c r="G3" s="3">
        <f>B12</f>
        <v>5.3064014937600668</v>
      </c>
      <c r="H3" s="3">
        <f>B13</f>
        <v>10.945026592284901</v>
      </c>
      <c r="I3" s="3">
        <f>B14</f>
        <v>20.917438046936482</v>
      </c>
      <c r="J3" s="3">
        <f>B15</f>
        <v>24.449461749954647</v>
      </c>
      <c r="K3" s="3">
        <f>B16</f>
        <v>61.328940400114206</v>
      </c>
      <c r="L3" s="3">
        <f>B17</f>
        <v>59.202630160820952</v>
      </c>
      <c r="M3" s="3">
        <f>B18</f>
        <v>71.79080385180707</v>
      </c>
      <c r="N3" s="3">
        <f>B19</f>
        <v>95.944282544681855</v>
      </c>
      <c r="O3" s="3">
        <f>B20</f>
        <v>85.322777065444171</v>
      </c>
    </row>
    <row r="4" spans="1:15" x14ac:dyDescent="0.3">
      <c r="A4">
        <v>200</v>
      </c>
      <c r="B4" s="2">
        <v>9.6797933860186536</v>
      </c>
      <c r="E4">
        <v>45</v>
      </c>
      <c r="F4" s="3">
        <f>B21</f>
        <v>2.1020347367809111</v>
      </c>
      <c r="G4" s="3">
        <f>B22</f>
        <v>7.96023703063657</v>
      </c>
      <c r="H4" s="3">
        <f>B23</f>
        <v>16.271985441622803</v>
      </c>
      <c r="I4" s="3">
        <f>B24</f>
        <v>30.793189321253209</v>
      </c>
      <c r="J4" s="3">
        <f>B25</f>
        <v>41.074962786142514</v>
      </c>
      <c r="K4" s="3">
        <f>B26</f>
        <v>103.52594371349501</v>
      </c>
      <c r="L4" s="3">
        <f>B27</f>
        <v>94.683547171400434</v>
      </c>
      <c r="M4" s="3">
        <f>B28</f>
        <v>121.37580473836559</v>
      </c>
      <c r="N4" s="3">
        <f>B29</f>
        <v>140.57958464919855</v>
      </c>
      <c r="O4" s="3">
        <f>B30</f>
        <v>151.19898983862694</v>
      </c>
    </row>
    <row r="5" spans="1:15" x14ac:dyDescent="0.3">
      <c r="A5">
        <v>300</v>
      </c>
      <c r="B5" s="2">
        <v>11.997915164274607</v>
      </c>
      <c r="E5">
        <v>60</v>
      </c>
      <c r="F5" s="3">
        <f>B31</f>
        <v>3.2303132044953795</v>
      </c>
      <c r="G5" s="3">
        <f>B32</f>
        <v>10.978318182999425</v>
      </c>
      <c r="H5" s="3">
        <f>B33</f>
        <v>22.088508055884734</v>
      </c>
      <c r="I5" s="3">
        <f>B34</f>
        <v>42.679881587834117</v>
      </c>
      <c r="J5" s="3">
        <f>B35</f>
        <v>54.020545011754329</v>
      </c>
      <c r="K5" s="3">
        <f>B36</f>
        <v>142.10775676361015</v>
      </c>
      <c r="L5" s="3">
        <f>B37</f>
        <v>123.01233244270313</v>
      </c>
      <c r="M5" s="3">
        <f>B38</f>
        <v>155.34915231051588</v>
      </c>
      <c r="N5" s="3">
        <f>B39</f>
        <v>186.84753215830321</v>
      </c>
      <c r="O5" s="3">
        <f>B40</f>
        <v>178.67295262637745</v>
      </c>
    </row>
    <row r="6" spans="1:15" x14ac:dyDescent="0.3">
      <c r="A6">
        <v>400</v>
      </c>
      <c r="B6" s="2">
        <v>28.043872434153929</v>
      </c>
      <c r="E6" t="s">
        <v>15</v>
      </c>
      <c r="F6">
        <v>50</v>
      </c>
      <c r="G6">
        <v>100</v>
      </c>
      <c r="H6">
        <v>150</v>
      </c>
      <c r="I6">
        <v>200</v>
      </c>
      <c r="J6">
        <v>300</v>
      </c>
      <c r="K6">
        <v>400</v>
      </c>
      <c r="L6">
        <v>500</v>
      </c>
      <c r="M6">
        <v>800</v>
      </c>
      <c r="N6">
        <v>1200</v>
      </c>
      <c r="O6">
        <v>1600</v>
      </c>
    </row>
    <row r="7" spans="1:15" x14ac:dyDescent="0.3">
      <c r="A7">
        <v>500</v>
      </c>
      <c r="B7" s="2">
        <v>27.956979469357425</v>
      </c>
      <c r="E7">
        <v>15</v>
      </c>
      <c r="F7">
        <f>B41</f>
        <v>0.83265531240065782</v>
      </c>
      <c r="G7">
        <f>B42</f>
        <v>1.6786131372598541</v>
      </c>
      <c r="H7">
        <f>B43</f>
        <v>2.5773077612234778</v>
      </c>
      <c r="I7">
        <f>B44</f>
        <v>5.2813294728733862</v>
      </c>
      <c r="J7">
        <f>B45</f>
        <v>9.6067568176125189</v>
      </c>
      <c r="K7">
        <f>B46</f>
        <v>17.211934515515338</v>
      </c>
      <c r="L7">
        <f>B47</f>
        <v>18.290377830979487</v>
      </c>
      <c r="M7">
        <f>B48</f>
        <v>19.706575657321039</v>
      </c>
      <c r="N7">
        <f>B49</f>
        <v>21.497229131959124</v>
      </c>
      <c r="O7">
        <f>B50</f>
        <v>25.038943188125561</v>
      </c>
    </row>
    <row r="8" spans="1:15" x14ac:dyDescent="0.3">
      <c r="A8">
        <v>800</v>
      </c>
      <c r="B8" s="2">
        <v>36.359736941642282</v>
      </c>
      <c r="E8">
        <v>30</v>
      </c>
      <c r="F8">
        <f>B51</f>
        <v>1.4069844289028857</v>
      </c>
      <c r="G8">
        <f>B52</f>
        <v>3.0630742976771019</v>
      </c>
      <c r="H8">
        <f>B53</f>
        <v>5.8227434178330775</v>
      </c>
      <c r="I8">
        <f>B54</f>
        <v>9.6763488777530355</v>
      </c>
      <c r="J8">
        <f>B55</f>
        <v>22.599036007572554</v>
      </c>
      <c r="K8">
        <f>B56</f>
        <v>33.791024039160988</v>
      </c>
      <c r="L8">
        <f>B57</f>
        <v>37.86599500887769</v>
      </c>
      <c r="M8">
        <f>B58</f>
        <v>39.935535458165766</v>
      </c>
      <c r="N8">
        <f>B59</f>
        <v>48.498151593309586</v>
      </c>
      <c r="O8">
        <f>B60</f>
        <v>49.389175663340737</v>
      </c>
    </row>
    <row r="9" spans="1:15" x14ac:dyDescent="0.3">
      <c r="A9">
        <v>1200</v>
      </c>
      <c r="B9" s="2">
        <v>42.137007896524558</v>
      </c>
      <c r="E9">
        <v>45</v>
      </c>
      <c r="F9">
        <f>B61</f>
        <v>1.8644285000325738</v>
      </c>
      <c r="G9">
        <f>B62</f>
        <v>4.5248403327977824</v>
      </c>
      <c r="H9">
        <f>B63</f>
        <v>7.7626821136504356</v>
      </c>
      <c r="I9" s="2">
        <f>B64</f>
        <v>14.465615392900894</v>
      </c>
      <c r="J9">
        <f>B65</f>
        <v>31.849011163347129</v>
      </c>
      <c r="K9">
        <f>B66</f>
        <v>52.739222786617837</v>
      </c>
      <c r="L9">
        <f>B67</f>
        <v>53.7452063381483</v>
      </c>
      <c r="M9">
        <f>B68</f>
        <v>62.649296021923469</v>
      </c>
      <c r="N9">
        <f>B69</f>
        <v>67.197091663794779</v>
      </c>
      <c r="O9">
        <f>B70</f>
        <v>75.976022050495402</v>
      </c>
    </row>
    <row r="10" spans="1:15" x14ac:dyDescent="0.3">
      <c r="A10">
        <v>1600</v>
      </c>
      <c r="B10" s="2">
        <v>45.056160711008665</v>
      </c>
      <c r="E10">
        <v>60</v>
      </c>
      <c r="F10">
        <f>B71</f>
        <v>2.6125815004887585</v>
      </c>
      <c r="G10">
        <f>B72</f>
        <v>5.9865129360892517</v>
      </c>
      <c r="H10">
        <f>B73</f>
        <v>9.4393491566280616</v>
      </c>
      <c r="I10">
        <f>B74</f>
        <v>19.629232215168877</v>
      </c>
      <c r="J10">
        <f>B75</f>
        <v>43.640157242940894</v>
      </c>
      <c r="K10">
        <f>B76</f>
        <v>70.142048949786741</v>
      </c>
      <c r="L10">
        <f>B77</f>
        <v>71.544279759495979</v>
      </c>
      <c r="M10">
        <f>B78</f>
        <v>88.427842759410879</v>
      </c>
      <c r="N10">
        <f>B79</f>
        <v>93.479910169343398</v>
      </c>
      <c r="O10" s="2">
        <f>B80</f>
        <v>103.35538719336456</v>
      </c>
    </row>
    <row r="11" spans="1:15" x14ac:dyDescent="0.3">
      <c r="A11">
        <v>50</v>
      </c>
      <c r="B11" s="2">
        <v>1.6313677778847888</v>
      </c>
    </row>
    <row r="12" spans="1:15" x14ac:dyDescent="0.3">
      <c r="A12">
        <v>100</v>
      </c>
      <c r="B12" s="2">
        <v>5.3064014937600668</v>
      </c>
    </row>
    <row r="13" spans="1:15" x14ac:dyDescent="0.3">
      <c r="A13">
        <v>150</v>
      </c>
      <c r="B13" s="2">
        <v>10.945026592284901</v>
      </c>
    </row>
    <row r="14" spans="1:15" x14ac:dyDescent="0.3">
      <c r="A14">
        <v>200</v>
      </c>
      <c r="B14" s="2">
        <v>20.917438046936482</v>
      </c>
    </row>
    <row r="15" spans="1:15" x14ac:dyDescent="0.3">
      <c r="A15">
        <v>300</v>
      </c>
      <c r="B15" s="2">
        <v>24.449461749954647</v>
      </c>
    </row>
    <row r="16" spans="1:15" x14ac:dyDescent="0.3">
      <c r="A16">
        <v>400</v>
      </c>
      <c r="B16" s="2">
        <v>61.328940400114206</v>
      </c>
    </row>
    <row r="17" spans="1:2" x14ac:dyDescent="0.3">
      <c r="A17">
        <v>500</v>
      </c>
      <c r="B17" s="2">
        <v>59.202630160820952</v>
      </c>
    </row>
    <row r="18" spans="1:2" x14ac:dyDescent="0.3">
      <c r="A18">
        <v>800</v>
      </c>
      <c r="B18" s="2">
        <v>71.79080385180707</v>
      </c>
    </row>
    <row r="19" spans="1:2" x14ac:dyDescent="0.3">
      <c r="A19">
        <v>1200</v>
      </c>
      <c r="B19" s="2">
        <v>95.944282544681855</v>
      </c>
    </row>
    <row r="20" spans="1:2" x14ac:dyDescent="0.3">
      <c r="A20">
        <v>1600</v>
      </c>
      <c r="B20" s="2">
        <v>85.322777065444171</v>
      </c>
    </row>
    <row r="21" spans="1:2" x14ac:dyDescent="0.3">
      <c r="A21">
        <v>50</v>
      </c>
      <c r="B21" s="2">
        <v>2.1020347367809111</v>
      </c>
    </row>
    <row r="22" spans="1:2" x14ac:dyDescent="0.3">
      <c r="A22">
        <v>100</v>
      </c>
      <c r="B22" s="2">
        <v>7.96023703063657</v>
      </c>
    </row>
    <row r="23" spans="1:2" x14ac:dyDescent="0.3">
      <c r="A23">
        <v>150</v>
      </c>
      <c r="B23" s="2">
        <v>16.271985441622803</v>
      </c>
    </row>
    <row r="24" spans="1:2" x14ac:dyDescent="0.3">
      <c r="A24">
        <v>200</v>
      </c>
      <c r="B24" s="2">
        <v>30.793189321253209</v>
      </c>
    </row>
    <row r="25" spans="1:2" x14ac:dyDescent="0.3">
      <c r="A25">
        <v>300</v>
      </c>
      <c r="B25" s="2">
        <v>41.074962786142514</v>
      </c>
    </row>
    <row r="26" spans="1:2" x14ac:dyDescent="0.3">
      <c r="A26">
        <v>400</v>
      </c>
      <c r="B26" s="2">
        <v>103.52594371349501</v>
      </c>
    </row>
    <row r="27" spans="1:2" x14ac:dyDescent="0.3">
      <c r="A27">
        <v>500</v>
      </c>
      <c r="B27" s="2">
        <v>94.683547171400434</v>
      </c>
    </row>
    <row r="28" spans="1:2" x14ac:dyDescent="0.3">
      <c r="A28">
        <v>800</v>
      </c>
      <c r="B28" s="2">
        <v>121.37580473836559</v>
      </c>
    </row>
    <row r="29" spans="1:2" x14ac:dyDescent="0.3">
      <c r="A29">
        <v>1200</v>
      </c>
      <c r="B29" s="2">
        <v>140.57958464919855</v>
      </c>
    </row>
    <row r="30" spans="1:2" x14ac:dyDescent="0.3">
      <c r="A30">
        <v>1600</v>
      </c>
      <c r="B30" s="2">
        <v>151.19898983862694</v>
      </c>
    </row>
    <row r="31" spans="1:2" x14ac:dyDescent="0.3">
      <c r="A31">
        <v>50</v>
      </c>
      <c r="B31" s="2">
        <v>3.2303132044953795</v>
      </c>
    </row>
    <row r="32" spans="1:2" x14ac:dyDescent="0.3">
      <c r="A32">
        <v>100</v>
      </c>
      <c r="B32" s="2">
        <v>10.978318182999425</v>
      </c>
    </row>
    <row r="33" spans="1:2" x14ac:dyDescent="0.3">
      <c r="A33">
        <v>150</v>
      </c>
      <c r="B33">
        <v>22.088508055884734</v>
      </c>
    </row>
    <row r="34" spans="1:2" x14ac:dyDescent="0.3">
      <c r="A34">
        <v>200</v>
      </c>
      <c r="B34">
        <v>42.679881587834117</v>
      </c>
    </row>
    <row r="35" spans="1:2" x14ac:dyDescent="0.3">
      <c r="A35">
        <v>300</v>
      </c>
      <c r="B35">
        <v>54.020545011754329</v>
      </c>
    </row>
    <row r="36" spans="1:2" x14ac:dyDescent="0.3">
      <c r="A36">
        <v>400</v>
      </c>
      <c r="B36">
        <v>142.10775676361015</v>
      </c>
    </row>
    <row r="37" spans="1:2" x14ac:dyDescent="0.3">
      <c r="A37">
        <v>500</v>
      </c>
      <c r="B37">
        <v>123.01233244270313</v>
      </c>
    </row>
    <row r="38" spans="1:2" x14ac:dyDescent="0.3">
      <c r="A38">
        <v>800</v>
      </c>
      <c r="B38">
        <v>155.34915231051588</v>
      </c>
    </row>
    <row r="39" spans="1:2" x14ac:dyDescent="0.3">
      <c r="A39">
        <v>1200</v>
      </c>
      <c r="B39">
        <v>186.84753215830321</v>
      </c>
    </row>
    <row r="40" spans="1:2" x14ac:dyDescent="0.3">
      <c r="A40">
        <v>1600</v>
      </c>
      <c r="B40">
        <v>178.67295262637745</v>
      </c>
    </row>
    <row r="41" spans="1:2" x14ac:dyDescent="0.3">
      <c r="A41">
        <v>50</v>
      </c>
      <c r="B41">
        <v>0.83265531240065782</v>
      </c>
    </row>
    <row r="42" spans="1:2" x14ac:dyDescent="0.3">
      <c r="A42">
        <v>100</v>
      </c>
      <c r="B42">
        <v>1.6786131372598541</v>
      </c>
    </row>
    <row r="43" spans="1:2" x14ac:dyDescent="0.3">
      <c r="A43">
        <v>150</v>
      </c>
      <c r="B43">
        <v>2.5773077612234778</v>
      </c>
    </row>
    <row r="44" spans="1:2" x14ac:dyDescent="0.3">
      <c r="A44">
        <v>200</v>
      </c>
      <c r="B44">
        <v>5.2813294728733862</v>
      </c>
    </row>
    <row r="45" spans="1:2" x14ac:dyDescent="0.3">
      <c r="A45">
        <v>300</v>
      </c>
      <c r="B45">
        <v>9.6067568176125189</v>
      </c>
    </row>
    <row r="46" spans="1:2" x14ac:dyDescent="0.3">
      <c r="A46">
        <v>400</v>
      </c>
      <c r="B46">
        <v>17.211934515515338</v>
      </c>
    </row>
    <row r="47" spans="1:2" x14ac:dyDescent="0.3">
      <c r="A47">
        <v>500</v>
      </c>
      <c r="B47">
        <v>18.290377830979487</v>
      </c>
    </row>
    <row r="48" spans="1:2" x14ac:dyDescent="0.3">
      <c r="A48">
        <v>800</v>
      </c>
      <c r="B48">
        <v>19.706575657321039</v>
      </c>
    </row>
    <row r="49" spans="1:2" x14ac:dyDescent="0.3">
      <c r="A49">
        <v>1200</v>
      </c>
      <c r="B49">
        <v>21.497229131959124</v>
      </c>
    </row>
    <row r="50" spans="1:2" x14ac:dyDescent="0.3">
      <c r="A50">
        <v>1600</v>
      </c>
      <c r="B50">
        <v>25.038943188125561</v>
      </c>
    </row>
    <row r="51" spans="1:2" x14ac:dyDescent="0.3">
      <c r="A51">
        <v>50</v>
      </c>
      <c r="B51">
        <v>1.4069844289028857</v>
      </c>
    </row>
    <row r="52" spans="1:2" x14ac:dyDescent="0.3">
      <c r="A52">
        <v>100</v>
      </c>
      <c r="B52">
        <v>3.0630742976771019</v>
      </c>
    </row>
    <row r="53" spans="1:2" x14ac:dyDescent="0.3">
      <c r="A53">
        <v>150</v>
      </c>
      <c r="B53">
        <v>5.8227434178330775</v>
      </c>
    </row>
    <row r="54" spans="1:2" x14ac:dyDescent="0.3">
      <c r="A54">
        <v>200</v>
      </c>
      <c r="B54">
        <v>9.6763488777530355</v>
      </c>
    </row>
    <row r="55" spans="1:2" x14ac:dyDescent="0.3">
      <c r="A55">
        <v>300</v>
      </c>
      <c r="B55">
        <v>22.599036007572554</v>
      </c>
    </row>
    <row r="56" spans="1:2" x14ac:dyDescent="0.3">
      <c r="A56">
        <v>400</v>
      </c>
      <c r="B56">
        <v>33.791024039160988</v>
      </c>
    </row>
    <row r="57" spans="1:2" x14ac:dyDescent="0.3">
      <c r="A57">
        <v>500</v>
      </c>
      <c r="B57">
        <v>37.86599500887769</v>
      </c>
    </row>
    <row r="58" spans="1:2" x14ac:dyDescent="0.3">
      <c r="A58">
        <v>800</v>
      </c>
      <c r="B58">
        <v>39.935535458165766</v>
      </c>
    </row>
    <row r="59" spans="1:2" x14ac:dyDescent="0.3">
      <c r="A59">
        <v>1200</v>
      </c>
      <c r="B59">
        <v>48.498151593309586</v>
      </c>
    </row>
    <row r="60" spans="1:2" x14ac:dyDescent="0.3">
      <c r="A60">
        <v>1600</v>
      </c>
      <c r="B60">
        <v>49.389175663340737</v>
      </c>
    </row>
    <row r="61" spans="1:2" x14ac:dyDescent="0.3">
      <c r="A61">
        <v>50</v>
      </c>
      <c r="B61">
        <v>1.8644285000325738</v>
      </c>
    </row>
    <row r="62" spans="1:2" x14ac:dyDescent="0.3">
      <c r="A62">
        <v>100</v>
      </c>
      <c r="B62">
        <v>4.5248403327977824</v>
      </c>
    </row>
    <row r="63" spans="1:2" x14ac:dyDescent="0.3">
      <c r="A63">
        <v>150</v>
      </c>
      <c r="B63">
        <v>7.7626821136504356</v>
      </c>
    </row>
    <row r="64" spans="1:2" x14ac:dyDescent="0.3">
      <c r="A64">
        <v>200</v>
      </c>
      <c r="B64">
        <v>14.465615392900894</v>
      </c>
    </row>
    <row r="65" spans="1:2" x14ac:dyDescent="0.3">
      <c r="A65">
        <v>300</v>
      </c>
      <c r="B65">
        <v>31.849011163347129</v>
      </c>
    </row>
    <row r="66" spans="1:2" x14ac:dyDescent="0.3">
      <c r="A66">
        <v>400</v>
      </c>
      <c r="B66">
        <v>52.739222786617837</v>
      </c>
    </row>
    <row r="67" spans="1:2" x14ac:dyDescent="0.3">
      <c r="A67">
        <v>500</v>
      </c>
      <c r="B67">
        <v>53.7452063381483</v>
      </c>
    </row>
    <row r="68" spans="1:2" x14ac:dyDescent="0.3">
      <c r="A68">
        <v>800</v>
      </c>
      <c r="B68">
        <v>62.649296021923469</v>
      </c>
    </row>
    <row r="69" spans="1:2" x14ac:dyDescent="0.3">
      <c r="A69">
        <v>1200</v>
      </c>
      <c r="B69">
        <v>67.197091663794779</v>
      </c>
    </row>
    <row r="70" spans="1:2" x14ac:dyDescent="0.3">
      <c r="A70">
        <v>1600</v>
      </c>
      <c r="B70">
        <v>75.976022050495402</v>
      </c>
    </row>
    <row r="71" spans="1:2" x14ac:dyDescent="0.3">
      <c r="A71">
        <v>50</v>
      </c>
      <c r="B71">
        <v>2.6125815004887585</v>
      </c>
    </row>
    <row r="72" spans="1:2" x14ac:dyDescent="0.3">
      <c r="A72">
        <v>100</v>
      </c>
      <c r="B72">
        <v>5.9865129360892517</v>
      </c>
    </row>
    <row r="73" spans="1:2" x14ac:dyDescent="0.3">
      <c r="A73">
        <v>150</v>
      </c>
      <c r="B73">
        <v>9.4393491566280616</v>
      </c>
    </row>
    <row r="74" spans="1:2" x14ac:dyDescent="0.3">
      <c r="A74">
        <v>200</v>
      </c>
      <c r="B74">
        <v>19.629232215168877</v>
      </c>
    </row>
    <row r="75" spans="1:2" x14ac:dyDescent="0.3">
      <c r="A75">
        <v>300</v>
      </c>
      <c r="B75">
        <v>43.640157242940894</v>
      </c>
    </row>
    <row r="76" spans="1:2" x14ac:dyDescent="0.3">
      <c r="A76">
        <v>400</v>
      </c>
      <c r="B76">
        <v>70.142048949786741</v>
      </c>
    </row>
    <row r="77" spans="1:2" x14ac:dyDescent="0.3">
      <c r="A77">
        <v>500</v>
      </c>
      <c r="B77">
        <v>71.544279759495979</v>
      </c>
    </row>
    <row r="78" spans="1:2" x14ac:dyDescent="0.3">
      <c r="A78">
        <v>800</v>
      </c>
      <c r="B78">
        <v>88.427842759410879</v>
      </c>
    </row>
    <row r="79" spans="1:2" x14ac:dyDescent="0.3">
      <c r="A79">
        <v>1200</v>
      </c>
      <c r="B79">
        <v>93.479910169343398</v>
      </c>
    </row>
    <row r="80" spans="1:2" x14ac:dyDescent="0.3">
      <c r="A80">
        <v>1600</v>
      </c>
      <c r="B80">
        <v>103.35538719336456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9"/>
  <sheetViews>
    <sheetView tabSelected="1" topLeftCell="A55" workbookViewId="0">
      <selection activeCell="P68" sqref="P68"/>
    </sheetView>
  </sheetViews>
  <sheetFormatPr defaultRowHeight="14.4" x14ac:dyDescent="0.3"/>
  <sheetData>
    <row r="1" spans="1:11" x14ac:dyDescent="0.3">
      <c r="A1" s="5" t="s">
        <v>14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0.88433940622881124</v>
      </c>
      <c r="C3" s="4">
        <v>2.7589856624415128</v>
      </c>
      <c r="D3" s="4">
        <v>5.12961426286072</v>
      </c>
      <c r="E3" s="4">
        <v>9.6797933860186536</v>
      </c>
      <c r="F3" s="4">
        <v>11.997915164274607</v>
      </c>
      <c r="G3" s="4">
        <v>28.043872434153929</v>
      </c>
      <c r="H3" s="4">
        <v>27.956979469357425</v>
      </c>
      <c r="I3" s="4">
        <v>36.359736941642282</v>
      </c>
      <c r="J3" s="4">
        <v>42.137007896524558</v>
      </c>
      <c r="K3" s="4">
        <v>45.056160711008665</v>
      </c>
    </row>
    <row r="4" spans="1:11" x14ac:dyDescent="0.3">
      <c r="A4" s="4">
        <v>30</v>
      </c>
      <c r="B4" s="4">
        <v>1.6313677778847888</v>
      </c>
      <c r="C4" s="4">
        <v>5.3064014937600668</v>
      </c>
      <c r="D4" s="4">
        <v>10.945026592284901</v>
      </c>
      <c r="E4" s="4">
        <v>20.917438046936482</v>
      </c>
      <c r="F4" s="4">
        <v>24.449461749954647</v>
      </c>
      <c r="G4" s="4">
        <v>61.328940400114206</v>
      </c>
      <c r="H4" s="4">
        <v>59.202630160820952</v>
      </c>
      <c r="I4" s="4">
        <v>71.79080385180707</v>
      </c>
      <c r="J4" s="4">
        <v>95.944282544681855</v>
      </c>
      <c r="K4" s="4">
        <v>85.322777065444171</v>
      </c>
    </row>
    <row r="5" spans="1:11" x14ac:dyDescent="0.3">
      <c r="A5" s="4">
        <v>45</v>
      </c>
      <c r="B5" s="4">
        <v>2.1020347367809111</v>
      </c>
      <c r="C5" s="4">
        <v>7.96023703063657</v>
      </c>
      <c r="D5" s="4">
        <v>16.271985441622803</v>
      </c>
      <c r="E5" s="4">
        <v>30.793189321253209</v>
      </c>
      <c r="F5" s="4">
        <v>41.074962786142514</v>
      </c>
      <c r="G5" s="4">
        <v>103.52594371349501</v>
      </c>
      <c r="H5" s="4">
        <v>94.683547171400434</v>
      </c>
      <c r="I5" s="4">
        <v>121.37580473836559</v>
      </c>
      <c r="J5" s="4">
        <v>140.57958464919855</v>
      </c>
      <c r="K5" s="4">
        <v>151.19898983862694</v>
      </c>
    </row>
    <row r="6" spans="1:11" x14ac:dyDescent="0.3">
      <c r="A6" s="4">
        <v>60</v>
      </c>
      <c r="B6" s="4">
        <v>3.2303132044953795</v>
      </c>
      <c r="C6" s="4">
        <v>10.978318182999425</v>
      </c>
      <c r="D6" s="4">
        <v>22.088508055884734</v>
      </c>
      <c r="E6" s="4">
        <v>42.679881587834117</v>
      </c>
      <c r="F6" s="4">
        <v>54.020545011754329</v>
      </c>
      <c r="G6" s="4">
        <v>142.10775676361015</v>
      </c>
      <c r="H6" s="4">
        <v>123.01233244270313</v>
      </c>
      <c r="I6" s="4">
        <v>155.34915231051588</v>
      </c>
      <c r="J6" s="4">
        <v>186.84753215830321</v>
      </c>
      <c r="K6" s="4">
        <v>178.67295262637745</v>
      </c>
    </row>
    <row r="78" spans="1:2" x14ac:dyDescent="0.3">
      <c r="A78" t="s">
        <v>16</v>
      </c>
      <c r="B78" t="s">
        <v>17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>
        <v>5.1200000000000002E-2</v>
      </c>
    </row>
    <row r="81" spans="1:2" x14ac:dyDescent="0.3">
      <c r="A81">
        <v>100</v>
      </c>
      <c r="B81">
        <v>0.18110000000000001</v>
      </c>
    </row>
    <row r="82" spans="1:2" x14ac:dyDescent="0.3">
      <c r="A82">
        <v>150</v>
      </c>
      <c r="B82">
        <v>0.36880000000000002</v>
      </c>
    </row>
    <row r="83" spans="1:2" x14ac:dyDescent="0.3">
      <c r="A83">
        <v>200</v>
      </c>
      <c r="B83">
        <v>0.70979999999999999</v>
      </c>
    </row>
    <row r="84" spans="1:2" x14ac:dyDescent="0.3">
      <c r="A84">
        <v>300</v>
      </c>
      <c r="B84">
        <v>0.91410000000000002</v>
      </c>
    </row>
    <row r="85" spans="1:2" x14ac:dyDescent="0.3">
      <c r="A85">
        <v>400</v>
      </c>
      <c r="B85">
        <v>2.3980000000000001</v>
      </c>
    </row>
    <row r="86" spans="1:2" x14ac:dyDescent="0.3">
      <c r="A86">
        <v>500</v>
      </c>
      <c r="B86">
        <v>2.085</v>
      </c>
    </row>
    <row r="87" spans="1:2" x14ac:dyDescent="0.3">
      <c r="A87">
        <v>800</v>
      </c>
      <c r="B87">
        <v>2.6381000000000001</v>
      </c>
    </row>
    <row r="88" spans="1:2" x14ac:dyDescent="0.3">
      <c r="A88">
        <v>1200</v>
      </c>
      <c r="B88">
        <v>3.1476000000000002</v>
      </c>
    </row>
    <row r="89" spans="1:2" x14ac:dyDescent="0.3">
      <c r="A89">
        <v>1600</v>
      </c>
      <c r="B89">
        <v>3.0899000000000001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71FCC-7852-478F-BD50-8CD162CC1E59}">
  <dimension ref="A1:K89"/>
  <sheetViews>
    <sheetView topLeftCell="A70" workbookViewId="0">
      <selection activeCell="L10" sqref="L10"/>
    </sheetView>
  </sheetViews>
  <sheetFormatPr defaultRowHeight="14.4" x14ac:dyDescent="0.3"/>
  <sheetData>
    <row r="1" spans="1:11" x14ac:dyDescent="0.3">
      <c r="A1" s="5" t="s">
        <v>15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0.83265531240065782</v>
      </c>
      <c r="C3" s="4">
        <v>1.6786131372598541</v>
      </c>
      <c r="D3" s="4">
        <v>2.5773077612234778</v>
      </c>
      <c r="E3" s="4">
        <v>5.2813294728733862</v>
      </c>
      <c r="F3" s="4">
        <v>9.6067568176125189</v>
      </c>
      <c r="G3" s="4">
        <v>17.211934515515338</v>
      </c>
      <c r="H3" s="4">
        <v>18.290377830979487</v>
      </c>
      <c r="I3" s="4">
        <v>19.706575657321039</v>
      </c>
      <c r="J3" s="4">
        <v>21.497229131959124</v>
      </c>
      <c r="K3" s="4">
        <v>25.038943188125561</v>
      </c>
    </row>
    <row r="4" spans="1:11" x14ac:dyDescent="0.3">
      <c r="A4" s="4">
        <v>30</v>
      </c>
      <c r="B4" s="4">
        <v>1.4069844289028857</v>
      </c>
      <c r="C4" s="4">
        <v>3.0630742976771019</v>
      </c>
      <c r="D4" s="4">
        <v>5.8227434178330775</v>
      </c>
      <c r="E4" s="4">
        <v>9.6763488777530355</v>
      </c>
      <c r="F4" s="4">
        <v>22.599036007572554</v>
      </c>
      <c r="G4" s="4">
        <v>33.791024039160988</v>
      </c>
      <c r="H4" s="4">
        <v>37.86599500887769</v>
      </c>
      <c r="I4" s="4">
        <v>39.935535458165766</v>
      </c>
      <c r="J4" s="4">
        <v>48.498151593309586</v>
      </c>
      <c r="K4" s="4">
        <v>49.389175663340737</v>
      </c>
    </row>
    <row r="5" spans="1:11" x14ac:dyDescent="0.3">
      <c r="A5" s="4">
        <v>45</v>
      </c>
      <c r="B5" s="4">
        <v>1.8644285000325738</v>
      </c>
      <c r="C5" s="4">
        <v>4.5248403327977824</v>
      </c>
      <c r="D5" s="4">
        <v>7.7626821136504356</v>
      </c>
      <c r="E5" s="4">
        <v>14.465615392900894</v>
      </c>
      <c r="F5" s="4">
        <v>31.849011163347129</v>
      </c>
      <c r="G5" s="4">
        <v>52.739222786617837</v>
      </c>
      <c r="H5" s="4">
        <v>53.7452063381483</v>
      </c>
      <c r="I5" s="4">
        <v>62.649296021923469</v>
      </c>
      <c r="J5" s="4">
        <v>67.197091663794779</v>
      </c>
      <c r="K5" s="4">
        <v>75.976022050495402</v>
      </c>
    </row>
    <row r="6" spans="1:11" x14ac:dyDescent="0.3">
      <c r="A6" s="4">
        <v>60</v>
      </c>
      <c r="B6" s="4">
        <v>2.6125815004887585</v>
      </c>
      <c r="C6" s="4">
        <v>5.9865129360892517</v>
      </c>
      <c r="D6" s="4">
        <v>9.4393491566280616</v>
      </c>
      <c r="E6" s="4">
        <v>19.629232215168877</v>
      </c>
      <c r="F6" s="4">
        <v>43.640157242940894</v>
      </c>
      <c r="G6" s="4">
        <v>70.142048949786741</v>
      </c>
      <c r="H6" s="4">
        <v>71.544279759495979</v>
      </c>
      <c r="I6" s="4">
        <v>88.427842759410879</v>
      </c>
      <c r="J6" s="4">
        <v>93.479910169343398</v>
      </c>
      <c r="K6" s="4">
        <v>103.35538719336456</v>
      </c>
    </row>
    <row r="78" spans="1:2" x14ac:dyDescent="0.3">
      <c r="A78" t="s">
        <v>16</v>
      </c>
      <c r="B78" t="s">
        <v>17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>
        <v>4.1700000000000001E-2</v>
      </c>
    </row>
    <row r="81" spans="1:2" x14ac:dyDescent="0.3">
      <c r="A81">
        <v>100</v>
      </c>
      <c r="B81">
        <v>9.8799999999999999E-2</v>
      </c>
    </row>
    <row r="82" spans="1:2" x14ac:dyDescent="0.3">
      <c r="A82">
        <v>150</v>
      </c>
      <c r="B82">
        <v>0.1769</v>
      </c>
    </row>
    <row r="83" spans="1:2" x14ac:dyDescent="0.3">
      <c r="A83">
        <v>200</v>
      </c>
      <c r="B83">
        <v>0.32300000000000001</v>
      </c>
    </row>
    <row r="84" spans="1:2" x14ac:dyDescent="0.3">
      <c r="A84">
        <v>300</v>
      </c>
      <c r="B84">
        <v>0.73019999999999996</v>
      </c>
    </row>
    <row r="85" spans="1:2" x14ac:dyDescent="0.3">
      <c r="A85">
        <v>400</v>
      </c>
      <c r="B85">
        <v>1.1720999999999999</v>
      </c>
    </row>
    <row r="86" spans="1:2" x14ac:dyDescent="0.3">
      <c r="A86">
        <v>500</v>
      </c>
      <c r="B86">
        <v>1.1902999999999999</v>
      </c>
    </row>
    <row r="87" spans="1:2" x14ac:dyDescent="0.3">
      <c r="A87">
        <v>800</v>
      </c>
      <c r="B87">
        <v>1.4653</v>
      </c>
    </row>
    <row r="88" spans="1:2" x14ac:dyDescent="0.3">
      <c r="A88">
        <v>1200</v>
      </c>
      <c r="B88">
        <v>1.5510999999999999</v>
      </c>
    </row>
    <row r="89" spans="1:2" x14ac:dyDescent="0.3">
      <c r="A89">
        <v>1600</v>
      </c>
      <c r="B89">
        <v>1.7177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AA</vt:lpstr>
      <vt:lpstr>conversion before graphs</vt:lpstr>
      <vt:lpstr>PAPC Mut17 N64A</vt:lpstr>
      <vt:lpstr>PAPC Mut19 N65D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2019-04-24T22:17:23Z</dcterms:modified>
</cp:coreProperties>
</file>